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 activeTab="3"/>
  </bookViews>
  <sheets>
    <sheet name="报价汇总表" sheetId="6" r:id="rId1"/>
    <sheet name="音响系统" sheetId="1" r:id="rId2"/>
    <sheet name="舞台机械" sheetId="2" r:id="rId3"/>
    <sheet name="LED显示屏" sheetId="3" r:id="rId4"/>
    <sheet name="舞台灯光" sheetId="4" r:id="rId5"/>
  </sheets>
  <definedNames>
    <definedName name="_xlnm.Print_Area" localSheetId="3">LED显示屏!$A$1:$G$42</definedName>
    <definedName name="_xlnm.Print_Area" localSheetId="4">舞台灯光!$A$1:$E$22</definedName>
    <definedName name="_xlnm.Print_Titles" localSheetId="4">舞台灯光!$1:$2</definedName>
    <definedName name="_xlnm.Print_Area" localSheetId="2">舞台机械!$A$1:$E$38</definedName>
    <definedName name="_xlnm.Print_Area" localSheetId="1">音响系统!$A$1:$E$46</definedName>
    <definedName name="_xlnm.Print_Titles" localSheetId="1">音响系统!$1:$2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<sst xmlns="http://schemas.openxmlformats.org/spreadsheetml/2006/main" count="538" uniqueCount="304">
  <si>
    <t>云南医药健康职业学院富民校区礼堂设备采购报价汇总表</t>
  </si>
  <si>
    <t>序号</t>
  </si>
  <si>
    <t>系统名称</t>
  </si>
  <si>
    <t>金额（元）</t>
  </si>
  <si>
    <t>音响系统</t>
  </si>
  <si>
    <t>舞台机械及幕布</t>
  </si>
  <si>
    <t>LED 全彩显示屏</t>
  </si>
  <si>
    <t>舞台灯光系统</t>
  </si>
  <si>
    <t>合计：</t>
  </si>
  <si>
    <t>云南医药健康职业学院富民校区礼堂声光电需求清单（音响系统明细表）</t>
  </si>
  <si>
    <t>产品名称</t>
  </si>
  <si>
    <t>参考参数</t>
  </si>
  <si>
    <t>数量</t>
  </si>
  <si>
    <t>单位</t>
  </si>
  <si>
    <t>单价
（元）</t>
  </si>
  <si>
    <t>本项合计
（元）</t>
  </si>
  <si>
    <t>参考品牌</t>
  </si>
  <si>
    <t>合唱话筒</t>
  </si>
  <si>
    <t>类型：大膜片和电容膜片系统相结合
指向性：心型
声道：单声道
频响范围：20Hz-20kHz
灵敏度：≥25mV/Pa
阻抗：≥200Ω
最大声压：≥150dB
信噪比：≥80dB
等效噪音：≥14dB/A，25dB（CCIR468-3）
低音滤波：≥6dB/octavebelow500Hz</t>
  </si>
  <si>
    <t>只</t>
  </si>
  <si>
    <t>AKG、铁三角、SHURE</t>
  </si>
  <si>
    <t>无线数字会议主机</t>
  </si>
  <si>
    <t>全场景融合应用：支持有线与无线双模式协同工作，实现一机多能，为多种会议场景提供灵活可扩展的解决方案
数字U段无线音频：采用专业通信技术，具备强抗Wi-Fi、蓝牙等射频干扰能力，信号绕射性能优异，覆盖范围广
智能无线数字跳频：自动扫描并分配优质频点，有效规避复杂环境下的信号干扰，确保会议进程稳定流畅
无线分区管理：具备房间号管理机制，确保无线单元仅通过天线盒与指定房间号的主机通信，从根本上避免多套设备并行使用时的串频干扰
环形手拉手连接：采用环形拓扑连接，单一单元故障不影响系统整体运行，大幅提升系统的可靠性与连续性
内置DSP处理：集成数字信号处理模块，支持音频4分区输出，有效抑制啸叫并提升麦克风音量，便于现场调试
多重安全保护：具备自动修复与短路保护机制，支持线路热插拔，确保系统稳定运行与设备安全
发言与跟踪管理：支持发言人数限制（最多5台同时开启），可自定义单元身份、设定发言时间并启用摄像跟踪功能
网络化平台管理：主机支持TCP/IP连接，通过会议管理软件可实现远程控制、服务呼叫响应、单元状态监控（含无线单元电量百分比），并支持签到、投票、表决、评分、排座及会议模式设置等全功能会务管理
技术参数：
控制面板：3.5英寸电容触摸屏(480×320px)
会议单元数量：255台
频率响应：20Hz～20kHz</t>
  </si>
  <si>
    <t>台</t>
  </si>
  <si>
    <t>台电、BRÄHLER、铁三角</t>
  </si>
  <si>
    <t>无线方杆麦克风</t>
  </si>
  <si>
    <t>数字U段无线音频：采用专业通信技术，具备强抗Wi-Fi、蓝牙等射频干扰能力，信号绕射性能优异，覆盖范围广
智能无线数字跳频：自动扫描并分配优质频点，有效规避复杂环境下的信号干扰，确保会议进程稳定流畅
无线分区管理：具备房间号管理机制，确保无线单元仅通过天线盒与指定房间号的主机通信，从根本上避免多套设备并行使用时的串频干扰
专业会议拾音系统：全新声学结构结合16mm会议级高灵敏度咪芯，呈现清晰透澈、高度保真的音质体验
免调试快速部署：单元间灵敏度差异仅±1dB，一致性远超行业标准，无需复杂调试，即插即用
三档发射功率可调：具备高、中、低三档发射功率模式，满足不同场景下的使用需求
长效续航与电量管理：采用低功耗设计与大容量锂电池，支持≥12小时连续发言、48小时待机，具备电量显示与低电提醒功能
双模式充电与安全保护：支持触点式无线充电与Type-C有线充电，内置过充、过放保护机制，使用安全更省心
控制面板：1.44英寸显示屏(128×128px)
拾音头：16mm 镀金驻极体音头×1
指向特性：超心型
灵敏度：-21dB
频率响应：20Hz~20kHz</t>
  </si>
  <si>
    <t>无线会讨天线盒</t>
  </si>
  <si>
    <t>无线会讨天线盒采用无线数字U段技术实现声音信号传输，具备超强抗手机等设备无线干扰能力，在-10~-45℃均可正常工作，通过6芯专用线缆连接无线会议主机信号传输及供电，与主机之间最远距离可达100米，具备半径80米的超远信号接收范围。</t>
  </si>
  <si>
    <t>单通道无线接收机</t>
  </si>
  <si>
    <r>
      <rPr>
        <sz val="10"/>
        <color rgb="FF000000"/>
        <rFont val="微软雅黑"/>
        <charset val="134"/>
      </rPr>
      <t>机箱规格：EIA标准1U</t>
    </r>
    <r>
      <rPr>
        <sz val="10"/>
        <color rgb="FF000000"/>
        <rFont val="微软雅黑"/>
        <charset val="134"/>
      </rPr>
      <t xml:space="preserve">
载波频段：521.25MHz-936.85MHz
接收频道：单通道
接收方式：单通道真正分集接收
调整方式：FM
频率稳定性：± 0.005%
频带宽度：32MHz（视地区而定）
音频输出插口：XLR卡侬平衡式插座和Φ6.3mm不平衡式插座
天线插口类型：BNC
控制线：4P电话线接口连接U485转USB连接电脑PC
工作有效距离：一般150米（空阔地方）
振荡方式：PLL相位锁定频率合成
灵敏度：在偏移度等于25KHz,输入5dBμV时,S/N&gt;60dB
综合S/N比：＞112dB
综合T.H.D：＜0.4％@1KHz
综合频率响应：50-18KHz ± 1dB
最大偏移度：±45KHz</t>
    </r>
  </si>
  <si>
    <t>SHURE、AMS、Relacart、森海塞尔</t>
  </si>
  <si>
    <t>无线手持话筒</t>
  </si>
  <si>
    <t>载波频段：521.25MHz-936.85MHz
振荡方式：PLL相位锁定频率合成
谐波辐射：低于主波20dBm以上
频带宽度：32MHz
最大偏移度：±45KHz
音头：动圈式, 电容式，心型指向性
RF 功率输出：10mW/40mW
电池：AA X 2
电流消耗：100mA</t>
  </si>
  <si>
    <t>套</t>
  </si>
  <si>
    <t>头戴式麦克风</t>
  </si>
  <si>
    <t xml:space="preserve">收音头:固定背板充电型电容式 
指向特性:全方向性 
频率响应:50-20,000 Hz 
灵敏度:-47dB (1V= 1 Pa) 
输出阻抗:1800 欧姆 
工作电压:2-10V 直流 </t>
  </si>
  <si>
    <t>指向性天线</t>
  </si>
  <si>
    <t>天线频率范围：480-950MHz
放大器频率范围：480-950MHz
天线方向性：心形
天线极化方式：线性     
天线增益：≥6.5dB
天线驻波比：&lt;2       
放大器增益：0到15dB
放大器低噪：&lt;0.45dB
放大器OIP3：&gt;38dBm
外部供电：6-12DCV       
电流：75mA
连接器端口：BNC母头</t>
  </si>
  <si>
    <t>天线分配器</t>
  </si>
  <si>
    <t>频率范围：470-960MHz
放大增益：0dB，±3dB典型
输入/输出阻抗：50Ω
天线供电：每个天线输入端，最大电流为150mA DC12V中央为正极（4组）
最大电流：：800mA/每组
电源：AC100-240V，50/60Hz</t>
  </si>
  <si>
    <t>全向天线专用连接线</t>
  </si>
  <si>
    <t>定制20米连接线含接头</t>
  </si>
  <si>
    <t>条</t>
  </si>
  <si>
    <t>兼容无线话筒</t>
  </si>
  <si>
    <t>50Ω-5同轴电缆20米</t>
  </si>
  <si>
    <t>50Ω-5同轴电缆，BNC接头，20米</t>
  </si>
  <si>
    <t>兼容天线</t>
  </si>
  <si>
    <t>乐器DI盒</t>
  </si>
  <si>
    <t>电路类型：有源场效应管
最大调整电平：+12dBu
电源负载：48V5毫安
电源来源：幻象供电
乐器输入：1/4英寸
直通辅助连接：1/4英寸
Insert TRS：No
平衡输出：XLR-M
可选输入：No；远程控制：No；立体声到单声：Yes
道合并：高通滤波器No
输入阻抗：220k2
输入衰减：-15dB
接地开关：Yes</t>
  </si>
  <si>
    <t>个</t>
  </si>
  <si>
    <t>Radial</t>
  </si>
  <si>
    <t>数字调音台</t>
  </si>
  <si>
    <t>8个Midas PRO话放大器和输出
24个100毫米电动推子，分为3个独立且完全可配置的区域
通道编辑区，有11个旋钮控制和专用彩色TFT显示屏
3个AES50端口，支持通过SuperMac CAT5连接传输总共144路输入和输出信号，具备超低抖动和6采样延迟
10.1英寸主显示屏，支持多点触控，并且可以调节旋转角度
自定义控制功能，提供16个可配置按钮、4个旋钮控制和一个大型控制轮，确保流畅且个性化的工作流程
集成USB音频/MIDI接口，支持48路音频输入输出
双SD卡实时录/播，支持最多64轨录音，并提供标记功能以识别歌曲位置
内置AoIP模块可通过选配升级，以使以太网端口支持Audinate Dante和Waves SoundGrid网络的64通道音频输入和输出
双SD卡实时录/播，支持最多64轨录音，并提供标记功能以识别歌曲位置
内置AoIP模块，支持Audinate Dante和Waves SoundGrid网络的64通道音频输入和输出
16个立体声效果处理引擎，提供80多个世界级算法
每个通道包含3个用于门限器、动态处理和均衡器的插件插槽，且不影响其他效果处理的性能余量
4个主立体声总线、8个矩阵总线和16个辅助立体声总线，均支持双插入、8段均衡、立体声像及完整的动态处理，全部集成于单个效果链中
40个立体声输入通道，每个通道包含5个可变插件处理插槽
8个立体声辅助输入通道，配有单一效果插入插槽、扩展器/限制器和4段均衡
8个Mute组和8个DCA（数字控制放大器），用于轨道分组和整合
2个以太网端口，带有集成交换机，用于网络远程控制，支持通过Waves SoundGrid和Dante进行可选的AoIP（音频网络协议）
后面板扩展插槽可支持选配的64通道音频接口和网络扩展卡，如Dante、WSG、MADI
含有StageConnect主机接口，通过单根XLR连接，支持双向共享32个通道
含有4通道GPIO接口
DAW远程控制兼容Mackie Control Universal（MCU），并提供适用于Cubase、Ableton Live、Logic X、Nuendo、ProTools、Reaper、Studio One的预设
可通过软件进行离线编辑和远程控制</t>
  </si>
  <si>
    <t>YAMAHA、A&amp;h、Behringer</t>
  </si>
  <si>
    <t>数字接口箱</t>
  </si>
  <si>
    <t>包含16路Midas设计的全可编程麦克风前置放大器
包含8路平衡XLR输出
支持ULTRANET网络连接功能
包含双AES50端口并支持AES50网络，支持Klark Teknik SuperMAC网络技术
包含LED电平显示和7段显示屏
双ADAT输出，通过两个光纤TOSLINK接口提供16通道数字输出
耳机输出支持分配至任意输入或输出，用于舞台监听
配备MIDI输入/输出，支持调音台与舞台MIDI设备的双向通信
支持通过屏蔽CAT5e电缆实现远程操作，最远支持100米/330英尺的传输距离
支持通过PC进行系统更新
支持2U机架安装</t>
  </si>
  <si>
    <t>监听音箱</t>
  </si>
  <si>
    <r>
      <rPr>
        <sz val="10"/>
        <color rgb="FF000000"/>
        <rFont val="微软雅黑"/>
        <charset val="134"/>
      </rPr>
      <t xml:space="preserve">不小于8"低音单元，1"钕磁铁高音单元                                                                                                                                                                                                                                           频率响应优于或等于(+/- 3dB)：44Hz - 20kHz                                                                                                                                                            内置双驱功放，大于或等于RMS/音乐 /峰值功率：100W/200W/400W                                                                                                                                                                                                        最大声压级大于等于：110dB                                                                                                                                                                                                                     ★四阶有源Linkwitz-Riley分频设计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0000"/>
        <rFont val="微软雅黑"/>
        <charset val="134"/>
      </rPr>
      <t xml:space="preserve">     </t>
    </r>
    <r>
      <rPr>
        <sz val="10"/>
        <color rgb="FF000000"/>
        <rFont val="微软雅黑"/>
        <charset val="134"/>
      </rPr>
      <t xml:space="preserve">                                                                                                                                                                                         /输入端口：XLR，¼"TRS，RCA                                                                                                                                                                        </t>
    </r>
    <r>
      <rPr>
        <b/>
        <sz val="10"/>
        <color rgb="FFFF0000"/>
        <rFont val="微软雅黑"/>
        <charset val="134"/>
      </rPr>
      <t xml:space="preserve">  </t>
    </r>
    <r>
      <rPr>
        <sz val="10"/>
        <color rgb="FF000000"/>
        <rFont val="微软雅黑"/>
        <charset val="134"/>
      </rPr>
      <t xml:space="preserve">                                                                                                                                                                                              ☆提供产品CE认证书,并加盖国内生产厂家或总代理公章；
☆提供产品彩页资料并由国内总代理商（总经销）或厂家盖章证明                                                                                                                                                                                                                                   </t>
    </r>
  </si>
  <si>
    <t>KRK、PHONIC、JBL、YAMAHA</t>
  </si>
  <si>
    <t>控制室监听耳机</t>
  </si>
  <si>
    <t>插头直径：3.5mm
耳机类别：监听耳机
不带麦；佩戴方式：头戴护耳式
通用阻抗：47Ω
灵敏度：96dB/mW
频响范围：15-22000Hz</t>
  </si>
  <si>
    <t>AKG、铁三角、拜亚动力</t>
  </si>
  <si>
    <t>双通道专业功放</t>
  </si>
  <si>
    <t>主要参数和性能:CLASS D
功率:8Ω1800W*2 .4Ω2700W*2 
保护功能：直流电流（DC）保护，短路保护，电流限幅电压保护，限温保护.
总谐波失真1kHz和1dB以下的裁剪：&lt; 0.09%.
总谐波失真20Hz-20kHz 1瓦：&lt; 0.058%
.信噪比：&gt; 110 dBA.
信号通道分离（串扰）在1KHz）：&gt; 70 dB.
频率响应1瓦8Ohm,20 Hz-20kHz：+/- 0.05 dB.
阻尼控制：&gt; 400 8oh /1Khz.
输入阻抗平衡/不平衡：20 / 10 kohm.
放大器增益：34 dB.
模拟通道：3针XLR（含2×3音频链接输出），
电子平衡输入(NEUTRIK端子).
输出连接器：speakon Neutrik（2 x nlt4）(NEUTRIK端子).
冷却：前后方气流，温度控制速度.
电源ON/OFF：前面板上的单个开关.
控制：每个通道均设有1个电平衰减器.
指示灯：每通道独立的LED指示灯；1 x 开关/待机LED(绿色) ，6 x 信号灯LED(绿色)；2 x 器激活
LED(黄色)， 2 x 保护激活(红色), 1 x 过热限幅(黄色).</t>
  </si>
  <si>
    <t>T.D、RAuaio、AUDIOCENTER、QUAD、Real Sound</t>
  </si>
  <si>
    <r>
      <rPr>
        <sz val="10"/>
        <color rgb="FF000000"/>
        <rFont val="微软雅黑"/>
        <charset val="134"/>
      </rPr>
      <t>输出功率 8Ω负载：立体声/并接模式 2×1200W
输出功率 4Ω负载：立体声/并接模式 2×1800W
总谐波失真：60Hz/7Hz 4:1 :&lt;0.05%
互调失真：1kHz:&lt;0.03%
信噪比：≥110dB
转换速度：60V/</t>
    </r>
    <r>
      <rPr>
        <sz val="10"/>
        <color rgb="FF000000"/>
        <rFont val="宋体"/>
        <charset val="134"/>
      </rPr>
      <t>㎲</t>
    </r>
    <r>
      <rPr>
        <sz val="10"/>
        <color rgb="FF000000"/>
        <rFont val="微软雅黑"/>
        <charset val="134"/>
      </rPr>
      <t xml:space="preserve">
阻尼系数：≥400
频率响应：20-20KHz/+0/-2dB
输入灵敏度：0.775V/1.0V/1.5V
输入阻抗：1Hz:20KΩ平衡输入，10KΩ非平衡输入
输入抑制比：≤-75db
串音：≤-70db
接地控制：开关控制地脚接地和悬浮控制
冷却方式：温控变速风扇穿过散热片前至后通风散热
保护电路：软启动,输入浪涌限制,散热器和变压器温度保护,输出短路保护,输出直流保护,输出过载电流保护,可复位保护器保护,开关机哑音保护,射频干扰保护
LED 指示：保护灯，限幅灯，信号指示灯，电源指示灯
■ 远程控制：RS232 中控控制
■ 互联控制：以太网口 Ethemet 控制
工作模式：立体声，单声道，桥接
动态压限：全自动智能</t>
    </r>
  </si>
  <si>
    <r>
      <rPr>
        <sz val="10"/>
        <color rgb="FF000000"/>
        <rFont val="微软雅黑"/>
        <charset val="134"/>
      </rPr>
      <t>输出功率 8Ω负载：立体声/并接模式 2×300W
输出功率 4Ω负载：立体声/并接模式 2×4500W
总谐波失真：60Hz/7Hz 4:1 :&lt;0.05%
互调失真：1kHz:&lt;0.03%
信噪比：≥110dB
转换速度：60V/</t>
    </r>
    <r>
      <rPr>
        <sz val="10"/>
        <color rgb="FF000000"/>
        <rFont val="宋体"/>
        <charset val="134"/>
      </rPr>
      <t>㎲</t>
    </r>
    <r>
      <rPr>
        <sz val="10"/>
        <color rgb="FF000000"/>
        <rFont val="DotumChe"/>
        <charset val="134"/>
      </rPr>
      <t xml:space="preserve">
</t>
    </r>
    <r>
      <rPr>
        <sz val="10"/>
        <color rgb="FF000000"/>
        <rFont val="微软雅黑"/>
        <charset val="134"/>
      </rPr>
      <t>阻尼系数：≥400
频率响应：20-20KHz/+0/-2dB
输入灵敏度：0.775V/1.0V/1.5V
输入阻抗：1Hz:20KΩ平衡输入，10KΩ非平衡输入
输入抑制比：≤-75db
串音：≤-70db
接地控制：开关控制地脚接地和悬浮控制
冷却方式：温控变速风扇穿过散热片前至后通风散热
保护电路：软启动,输入浪涌限制,散热器和变压器温度保护,输出短路保护,输出直流保护,输出过载电流保护,可复位保护器保护,开关机哑音保护,射频干扰保护
LED 指示：保护灯，限幅灯，信号指示灯，电源指示灯</t>
    </r>
  </si>
  <si>
    <t>线线阵音箱</t>
  </si>
  <si>
    <t>系统类型：2x10”二分频线阵列音箱
频率响应：52Hz-20KHz±3dB
灵敏度：105dB/1W/1M@±2dB
额定功率：700W/8Ω
峰值功率：2800W/8Ω
低音单元：10″×2
高音单元：3″×1
最大声压级：134dB
连接器：NL4speakon*2
指向性:120 X 10(H×V)</t>
  </si>
  <si>
    <t>二层补声音箱</t>
  </si>
  <si>
    <t>频率响应：50Hz-18KHz（±3dB）,45Hz-20KHz（-10dB）
灵敏度（1w@/1m（dB））：105dB
指向性（H×V）：90°×60°
功率：持续700W / 节目1400W / 峰值2800W
最大声压级：139dB
额定阻抗：8Ω
低音单元：15"（4"音圈）铁氧体
高音单元：3.2"音圈（1.4"出口）钛膜压缩式高音，钕铁硼
低音单元采用强磁性能的CERAMIC 8的铁氧体磁铁及对称磁场设计，英国进口鼓纸, 采用先进的鼓纸压制工艺提高了鼓纸刚性,减少了由于分割运动引起的失真 ；</t>
  </si>
  <si>
    <t>台唇补声音箱</t>
  </si>
  <si>
    <t xml:space="preserve">驱动器 :4寸低音1寸高音; 持续功率（W）:25 ; 节目功率:50 ;峰值功率：100 ；额定阻抗:8欧 ; 灵敏度(1W@1M):84dB; SPL （峰值）:105dB; 频率响应:60Hz -20 kHz; 指向性（H×V）:110°×130° </t>
  </si>
  <si>
    <t>化妆间音箱</t>
  </si>
  <si>
    <t>固定返听音箱</t>
  </si>
  <si>
    <t>类型：12寸全频音箱
频率响应：60Hz-18KHz（±3dB），50Hz-20KHz（-10dB）
灵敏度（1w@/1m（dB））：105dB
指向性（H×V）：60°×40°
功率：持续500W / 节目1000W / 峰值2000W
最大声压级：138dB
额定阻抗：8Ω
低音单元：12"（3"音圈）铁氧体
高音单元：3.2"音圈（1.4"出口）钛膜压缩式高音，钕铁硼
分频点：1.8KHz</t>
  </si>
  <si>
    <t>流动返听音箱</t>
  </si>
  <si>
    <t>系统类型：15"二分频同轴音箱
频率响应：38Hz-20kHz±3dB
灵敏度：109dB/1W/1M@±2dB
额定功率：500W
峰值功率：2000W
高音单元：3"×1
低音单元：15"×1
最大声压级 SPL：133dB
阻抗：8Ω
连接器：NL4×2
指向性：100×100（Deg）</t>
  </si>
  <si>
    <t>2×18"超低音音箱</t>
  </si>
  <si>
    <t>系统类型：2×18"超低频音箱
频率响应：25Hz-400kHz±3dB
灵敏度：109dB/1W/1M@±2dB
额定功率：1800W
峰值功率：7200W
低音单元：18"×2
最大声压级SPL：137dB
阻抗：4Ω
连接器：NL4×2</t>
  </si>
  <si>
    <t>1x18寸超低音箱</t>
  </si>
  <si>
    <t>系统类型：18”无源线阵次低音箱
频率响应：35Hz-350Hz±3dB
灵敏度：106dB/1W/1M@±2dB
额定功率：600W/8Ω
峰值功率：2400W/8Ω
低音单元：18″×1
最大声压级：133dB
连接器：NL4speakon*2</t>
  </si>
  <si>
    <t>线阵组合架</t>
  </si>
  <si>
    <t>搭配线阵与次低田字架,含U型扣彩带</t>
  </si>
  <si>
    <t>满足音箱吊挂</t>
  </si>
  <si>
    <t>音箱管理器</t>
  </si>
  <si>
    <t>1.32位DSP芯片处理，采样率48KHz，32bit ADC和24bit DAC；
2.输入处理包含：端口输入、噪声门、增益控制、静音、相位、 11段均衡、分频、输入压缩、2000ms输入延时和联动调节等处理功能；
3.输出处理包含：11段均衡、2000ms输出延时、增益控制、静音、相位、 分频、输出限幅、端口输出和联动调节等处理功能；
4.所有输入和输出之间都可以进行路由分配，且每路输入和输出通道名称可以更改；
5.所有输入和输出通道带独立的相位曲线调整功能；
6.所有输入和输出通道的参数设置均可自由复制；
7.所有输入和输出通道可以导入通道参数进行自动EQ；
8.均衡类型包含：峰值、陷波、一阶全通、二阶全通、高架和低架六种类型；
9.所有输入和输出通道都有高低通滤波器，分频器的类型有：巴特沃斯、贝塞尔、林克-瑞利，斜率有：6/12/18/24/30/36/42/48dB/Oct可选；
10.所有输入压缩含：阈值、比率、启动时间、恢复时间和补偿增益可调；
11.所有输出限幅含：阈值、恢复时间可调；砖墙式限幅器，启动时间为0，绝对限幅；
12.所有输入和输出通道的可调延时都有高达2000ms的延时时间；
13.内置测试信号发生器，输入方式可选粉红噪声，白噪声，扫频及20Hz-20kHz正弦波可调，信号幅度可调；
14.前面板有输入和输出电平指示灯，功能按键，后面板带有RS232控制端口和百兆网口连接，一键式联机使得用户的操作更简易、快捷；
15.支持32个场景保存，整个场景算法和每个预设都可以单独存储和调用，还具有权限管理功能，使设备更安全；
16.应用场合：专业演出、酒吧、会议室、 法庭、礼堂、 多功能厅等多种场景。
★取得中华人民共和国国家版权局计算机软件著作权登记证书。
★具备中国节能环保产品证书、中国绿色环保产品证书。
★具备ISO9001质量管理体系认证证书、ISO14001环境管理体系认证证书、ISO45001职业健康安全管理体系认证证书。</t>
  </si>
  <si>
    <t>XILICA、XTA、NUOXUN、BSS</t>
  </si>
  <si>
    <t>电源时序器</t>
  </si>
  <si>
    <t>■ 面板颜色：黑色，2.0寸液品屏显示，配有输出电压实时显示
■ 电力输入条件(单相3线)：AC190-250V 50-60HZ两相（三线：零，火，地）
■  通道数量：8路万用插座继电器受控
■ 继电器受控输出最大承受单路功率/总功率(无功功率）：6000W/10000W最大承受无功功率
■  输出电源插座规格：阻燃ABS材料，最大可承受13A电流磷铜材质，标准万用插座
■  点阵功能显示
■  液晶电压显示
■ 密码设定开机 
■  顺序开启逆序关闭，自由设定通道 
■  COM中控控制（指令控制）或自带软件控制
■ 电路板规格：双面纤维板，主电源走线二次加厚加粗处理
■  供电规格内皆变压器，适用全球电压AC190-250V 50-60HZ
■  主电缆线规格：3*6平方电缆线，总长度为1.8米配插头
■ 外接控制开关接口:RS232 COM接口控制
■ 随机控制软件及支持中控功能与ID数量分配：自带指令代码与控制软件，支持中控控制，
 ID:0-255</t>
  </si>
  <si>
    <t>Rauaio、ABL、声准</t>
  </si>
  <si>
    <t>直播推流服务器</t>
  </si>
  <si>
    <t>Ultra9275HX/RTX5060Ti8G独显/32G/1TBSSD/Win11</t>
  </si>
  <si>
    <t>联想</t>
  </si>
  <si>
    <t>控制显示屏</t>
  </si>
  <si>
    <t>32英寸4K，分辨率4K/3840x2160；面板IPS技术；静态对比度：1000:1</t>
  </si>
  <si>
    <t>国产</t>
  </si>
  <si>
    <t>视频切换台</t>
  </si>
  <si>
    <t>四路导播台，高清HDMI，功能：画中画画外画，LOGO添加，图像柔化USB采集转场特效多路切换淡入淡出融合善加上下分屏</t>
  </si>
  <si>
    <t>领地、中帝威、天创恒达</t>
  </si>
  <si>
    <t>专业数码摄像机</t>
  </si>
  <si>
    <t>1.0型CMOS影像传感器、有效像素数 约829万（3840×2160）
全像素双核CMOS AF技术，兼具25.5mm广角和15倍光学变焦摄像镜头，对焦方式：手动对焦、自动对焦（AF辅助MF、连续自动对焦、面部识别、眼部识别），自动对焦类型：全像素双核CMOS AF、对比度检测自动对焦，配置Tally功能，支持4K UHD 25P XF-AVC/MP4格式记录，支持通过SDI/HDMI输出1280×720 50P格式影像。</t>
  </si>
  <si>
    <t>索尼、VHD、松下、佳能</t>
  </si>
  <si>
    <t>摄像机支架</t>
  </si>
  <si>
    <t>满足摄像机墙面安装与顶面安装</t>
  </si>
  <si>
    <t>满足摄像机使用</t>
  </si>
  <si>
    <t>摄像机控制键盘</t>
  </si>
  <si>
    <t>支持网络、模拟两种控制方式，网络模式下具有独立的IP地址。</t>
  </si>
  <si>
    <t>huawei、H3C、Tplink</t>
  </si>
  <si>
    <t>控制交换机</t>
  </si>
  <si>
    <t>8口千兆交换机</t>
  </si>
  <si>
    <t>国标 满足使用</t>
  </si>
  <si>
    <t>提词器</t>
  </si>
  <si>
    <t>55寸</t>
  </si>
  <si>
    <t>设备机柜</t>
  </si>
  <si>
    <t>根据现场制作</t>
  </si>
  <si>
    <t>设备操控桌</t>
  </si>
  <si>
    <t>根据现场制作1.8米</t>
  </si>
  <si>
    <t>配套线材、辅材、备件</t>
  </si>
  <si>
    <t>音箱线、网线、信号线、电源线、桥架、话筒架、多媒体信息盒、各类插接头等，满足本系统正常使用</t>
  </si>
  <si>
    <t>项</t>
  </si>
  <si>
    <t>设备安装及调试</t>
  </si>
  <si>
    <t>含人工费、设备运输费、高空作业费、调试费等(设备费合计的8%)</t>
  </si>
  <si>
    <t>音响系统合计金额（元）</t>
  </si>
  <si>
    <t>云南医药健康职业学院富民校区礼堂声光电需求清单（舞台机械明细表）</t>
  </si>
  <si>
    <t>一、舞台机械系统</t>
  </si>
  <si>
    <t>电动升降会标吊杆机</t>
  </si>
  <si>
    <t>钢丝绳多层缠绕
额定载荷：600kg
额定速度：0.30m/s吊点数：4个
定位精度：±3mm
运行噪音：≤53dB(A)电机功率：4.0KW（制动电机）安全措施：具有上下行程限位保护、圆弧齿涡轮蜗杆自锁。（切断380V主电源）、过载保护装置。</t>
  </si>
  <si>
    <t>江苏时代、江苏中惠、泰州华宇</t>
  </si>
  <si>
    <t>电动升降灯光吊杆机</t>
  </si>
  <si>
    <t>电动升降侧光吊杆机</t>
  </si>
  <si>
    <t>电动升降幕布及布景吊杆机</t>
  </si>
  <si>
    <t>钢丝绳多层缠绕
额定载荷：600kg
额定速度：0.30m/s吊点数：4个
定位精度：±3mm
运行噪音：≤53dB(A)电机功率：4.0KW（制动电机）安全措施：具有上下行程限位保护、圆弧齿涡轮蜗杆自锁。（切断380V主电源）、过载保护装置。
（包含横侧幕吊杆3道、景杆3道、底幕吊杆1道）</t>
  </si>
  <si>
    <t>匀速拉幕机</t>
  </si>
  <si>
    <t>开闭速度：0.35m/s
荷载：400KG
动力：1.1KW（铝合金电机）
驱动：牵引驱动
最大牵引力：400N
噪声：&lt;50dB
安全措施：左右限位。
悬吊：使用夹箍、螺栓连接于任意一道电动吊杆上。</t>
  </si>
  <si>
    <t>灯光吊杆杆体</t>
  </si>
  <si>
    <t>杆体：采用￠48焊管桁架结构，分上、下两层，中间采用50*5扁钢连接，表面做防锈处理,无光面漆。</t>
  </si>
  <si>
    <t>道</t>
  </si>
  <si>
    <t>景杆吊杆杆体</t>
  </si>
  <si>
    <t>侧光架</t>
  </si>
  <si>
    <t>侧光架与侧光杆体配套使用。目字型。每侧三排。</t>
  </si>
  <si>
    <t>滑车挂钩</t>
  </si>
  <si>
    <t>尼龙低噪音带轴承挂钩。</t>
  </si>
  <si>
    <t>大幕导轨</t>
  </si>
  <si>
    <t>导轨长9.5米（单边）；采用50*50角钢结构；导轨固定支架采用50*50角钢结构；含幕布行走牵引跑车、幕布传动滑轮、幕布行程控制器；固定安装。</t>
  </si>
  <si>
    <t>底幕导轨</t>
  </si>
  <si>
    <t>导轨长9.0米（单边）；采用主管¢32*32焊管、导轨50*50角钢、三角型结构。含幕布行走牵引跑车、幕布传动滑轮、幕布行程控制器；</t>
  </si>
  <si>
    <t>收线框</t>
  </si>
  <si>
    <t>每道升降灯杆配一个收线框。</t>
  </si>
  <si>
    <t>支点滑轮</t>
  </si>
  <si>
    <t>￠120，单槽滑轮。</t>
  </si>
  <si>
    <t>拐角滑轮组</t>
  </si>
  <si>
    <t>￠120,滑轮组.每套由2组3槽滑轮组成。</t>
  </si>
  <si>
    <t>钢丝绳</t>
  </si>
  <si>
    <t>￠5.0航空钢丝绳。</t>
  </si>
  <si>
    <t>米</t>
  </si>
  <si>
    <t>舞台机械控制系统</t>
  </si>
  <si>
    <t>强弱电分离；控制电动吊杆升降及幕布对开、上下行指示灯,点控，过流保护。设备控制电柜。</t>
  </si>
  <si>
    <t>舞台栅顶葡萄架及面光结构</t>
  </si>
  <si>
    <t>主材：点位梁100*100方管、承重梁12#槽钢；吊筋采用50*5角钢结构制作。走道层面铺设20*40方管、6.3#槽钢；栏杆采用20*40方管结构制作。表面做防锈处理,无光面漆。</t>
  </si>
  <si>
    <t>电机安装基础</t>
  </si>
  <si>
    <t>主材:12#槽钢。</t>
  </si>
  <si>
    <t>电机电源线</t>
  </si>
  <si>
    <t>3*2.5mm2电缆线</t>
  </si>
  <si>
    <t>卷</t>
  </si>
  <si>
    <t>国标</t>
  </si>
  <si>
    <t>电机电源线（大幕、底幕）</t>
  </si>
  <si>
    <t>3*1.5mm2电线</t>
  </si>
  <si>
    <t>行程控制线</t>
  </si>
  <si>
    <t>RVV3*0.5mm2电线</t>
  </si>
  <si>
    <t>安装辅助材料</t>
  </si>
  <si>
    <t>含桥架、油漆、焊条、螺丝、劳保用品等。</t>
  </si>
  <si>
    <t>批</t>
  </si>
  <si>
    <t>舞台机械系统合计（元）</t>
  </si>
  <si>
    <t>二、舞台幕布系统（阻燃制作）</t>
  </si>
  <si>
    <t>玫红色金丝绒前檐幕</t>
  </si>
  <si>
    <t>14×2×3：1×1块
阻燃等级：B1级；
1.面料无破损、烫黄、污渍，色泽一致。
2.缝纫轨迹要均、直、牢固，缝纫接针要套正，缝到边口处必须打加针。
3.针迹密度：(11～13)针/3cm
4.幕布整体倒顺光顺向一致。
5.褶间距应均匀。
防火要求：符合GB/T17591-2006《阻燃织物》要求。</t>
  </si>
  <si>
    <t>m2</t>
  </si>
  <si>
    <t>前檐幕衬里</t>
  </si>
  <si>
    <t>14×2×1：1×1块
阻燃等级：B1级；
1.面料无破损、烫黄、污渍，色泽一致。
2.缝纫轨迹要均、直、牢固，缝纫接针要套正，缝到边口处必须打加针。
3.针迹密度：(11～13)针/3cm
4.幕布整体倒顺光顺向一致。
5.褶间距应均匀。
防火要求：符合GB/T17591-2006《阻燃织物》要求。</t>
  </si>
  <si>
    <t>玫红色金丝绒对开大幕</t>
  </si>
  <si>
    <t>9×7.5×3:1×2块
阻燃等级：B1级；
1.面料无破损、烫黄、污渍，色泽一致。
2.缝纫轨迹要均、直、牢固，缝纫接针要套正，缝到边口处必须打加针。
3.针迹密度：(11～13)针/3cm
4.幕布整体倒顺光顺向一致。
5.褶间距应均匀。
防火要求：符合GB/T17591-2006《阻燃织物》要求。</t>
  </si>
  <si>
    <t>大幕衬里</t>
  </si>
  <si>
    <t>9×7.5×1:1×2块
阻燃等级：B1级；
1.面料无破损、烫黄、污渍，色泽一致。
2.缝纫轨迹要均、直、牢固，缝纫接针要套正，缝到边口处必须打加针。
3.针迹密度：(11～13)针/3cm
4.幕布整体倒顺光顺向一致。
防火要求：符合GB/T17591-2006《阻燃织物》要求。</t>
  </si>
  <si>
    <t>土黄色金丝绒对开底幕</t>
  </si>
  <si>
    <t>9.5×8.5×3:1×2块
阻燃等级：B1级；
1.面料无破损、烫黄、污渍，色泽一致。
2.缝纫轨迹要均、直、牢固，缝纫接针要套正，缝到边口处必须打加针。
3.针迹密度：(11～13)针/3cm
4.幕布整体倒顺光顺向一致。
5.褶间距应均匀。
防火要求：符合GB/T17591-2006《阻燃织物》要求。</t>
  </si>
  <si>
    <t>底幕衬里</t>
  </si>
  <si>
    <t>墨绿色金丝绒横条幕</t>
  </si>
  <si>
    <t>14×2×3：1×3块
阻燃等级：B1级；
1.面料无破损、烫黄、污渍，色泽一致。
2.缝纫轨迹要均、直、牢固，缝纫接针要套正，缝到边口处必须打加针。
3.针迹密度：(11～13)针/3cm
4.幕布整体倒顺光顺向一致。
5.褶间距应均匀。
防火要求：符合GB/T17591-2006《阻燃织物》要求。</t>
  </si>
  <si>
    <t>横条幕衬里</t>
  </si>
  <si>
    <t>14×2×1：1×3块
阻燃等级：B1级；
1.面料无破损、烫黄、污渍，色泽一致。
2.缝纫轨迹要均、直、牢固，缝纫接针要套正，缝到边口处必须打加针。
3.针迹密度：(11～13)针/3cm
4.幕布整体倒顺光顺向一致。
5.褶间距应均匀。
防火要求：符合GB/T17591-2006《阻燃织物》要求。</t>
  </si>
  <si>
    <t>墨绿色金丝绒侧条幕</t>
  </si>
  <si>
    <t>8.5×1.5×3:1×6片
阻燃等级：B1级；
1.面料无破损、烫黄、污渍，色泽一致。
2.缝纫轨迹要均、直、牢固，缝纫接针要套正，缝到边口处必须打加针。
3.针迹密度：(11～13)针/3cm
4.幕布整体倒顺光顺向一致。
5.褶间距应均匀。
防火要求：符合GB/T17591-2006《阻燃织物》要求。</t>
  </si>
  <si>
    <t>侧条幕衬里</t>
  </si>
  <si>
    <t>8.5×1.5×1:1×6片
阻燃等级：B1级；
1.面料无破损、烫黄、污渍，色泽一致。
2.缝纫轨迹要均、直、牢固，缝纫接针要套正，缝到边口处必须打加针。
3.针迹密度：(11～13)针/3cm
4.幕布整体倒顺光顺向一致。
5.褶间距应均匀。
防火要求：符合GB/T17591-2006《阻燃织物》要求。</t>
  </si>
  <si>
    <t>安装调试及运输费</t>
  </si>
  <si>
    <t>含人工费、设备运输费、高空作业费、调试费等(设备费合计的15%)</t>
  </si>
  <si>
    <t>舞台幕布系统合计（元）</t>
  </si>
  <si>
    <t>三、合计</t>
  </si>
  <si>
    <t>舞台机械共合计金额（元）</t>
  </si>
  <si>
    <t>云南医药健康职业学院富民校区礼堂声光电需求清单（LED显示屏明细表）</t>
  </si>
  <si>
    <t>LED显示屏</t>
  </si>
  <si>
    <r>
      <rPr>
        <sz val="9"/>
        <color rgb="FF000000"/>
        <rFont val="等线"/>
        <charset val="134"/>
      </rPr>
      <t>封装:SMD表贴三合一雾灯
间距:2.5mm
密度:160000点/㎡
像素点:1R1G1B
模组像素:128点*64点
单元板尺寸:(长)320mm*(高)160mm
屏体厚度:90mm
刷新率：</t>
    </r>
    <r>
      <rPr>
        <b/>
        <sz val="9"/>
        <color rgb="FF000000"/>
        <rFont val="宋体 (正文)"/>
        <charset val="134"/>
      </rPr>
      <t>3840Hz</t>
    </r>
    <r>
      <rPr>
        <sz val="9"/>
        <color rgb="FF000000"/>
        <rFont val="等线"/>
        <charset val="134"/>
      </rPr>
      <t xml:space="preserve">
白平衡亮度：400-600CD
对比度：5000：1
安装方式：磁吸式</t>
    </r>
  </si>
  <si>
    <t>㎡</t>
  </si>
  <si>
    <t>利亚德、洲明、联建光电</t>
  </si>
  <si>
    <t>模组排列(长*高)</t>
  </si>
  <si>
    <t>单元板尺寸(mm)</t>
  </si>
  <si>
    <t>显示尺寸(mm)</t>
  </si>
  <si>
    <t>物理分辨率(点)</t>
  </si>
  <si>
    <t>控制卡排列(长*高)</t>
  </si>
  <si>
    <r>
      <rPr>
        <sz val="9"/>
        <color rgb="FF000000"/>
        <rFont val="等线"/>
        <charset val="134"/>
      </rPr>
      <t>封装:SMD表贴三合一雾灯
间距:2.0mm
像素点:1R1G1B
密度:250000点/㎡
模组像素:160点*80点
模组尺寸:(长)320mm*(高)160mm
屏体厚度:90mm
刷新率：</t>
    </r>
    <r>
      <rPr>
        <b/>
        <sz val="9"/>
        <color rgb="FF000000"/>
        <rFont val="宋体 (正文)"/>
        <charset val="134"/>
      </rPr>
      <t>≥3840Hz</t>
    </r>
    <r>
      <rPr>
        <sz val="9"/>
        <color rgb="FF000000"/>
        <rFont val="等线"/>
        <charset val="134"/>
      </rPr>
      <t xml:space="preserve">
白平衡亮度：400-600CD
对比度：5000：1
安装方式：磁吸式</t>
    </r>
  </si>
  <si>
    <r>
      <rPr>
        <sz val="9"/>
        <color rgb="FF000000"/>
        <rFont val="微软雅黑"/>
        <charset val="134"/>
      </rPr>
      <t>封装:SMD表贴三合一雾灯
间距:2.0mm
像素点:1R1G1B
密度:250000点/㎡
模组像素:160点*80点
模组尺寸:(长)320mm*(高)160mm
屏体厚度:90mm
刷新率：</t>
    </r>
    <r>
      <rPr>
        <b/>
        <sz val="9"/>
        <color rgb="FF000000"/>
        <rFont val="宋体 (正文)"/>
        <charset val="134"/>
      </rPr>
      <t>≥3840Hz</t>
    </r>
    <r>
      <rPr>
        <sz val="9"/>
        <color rgb="FF000000"/>
        <rFont val="等线"/>
        <charset val="134"/>
      </rPr>
      <t xml:space="preserve">
白平衡亮度：400-600CD
对比度：5000：1
安装方式：磁吸式</t>
    </r>
  </si>
  <si>
    <t>接收卡</t>
  </si>
  <si>
    <t>带载256*1024，输出12*HUB75接口，18bit，AI智能功能
支持智慧模组、支持模组自动校正、色彩还原
简化使用，不局限于单根网线带载面积必须为矩形
支持18bit灰阶，使LED显示屏灰阶提升4倍
支持逐点亮色度校正、快速亮暗线修复、带宽扩展、自由走线、免升级不死卡</t>
  </si>
  <si>
    <t>张</t>
  </si>
  <si>
    <t>跳线</t>
  </si>
  <si>
    <t>传输速率:1000Kpbs；
使用温度:-20+85℃；
储存温度:-20+85℃；</t>
  </si>
  <si>
    <t>根</t>
  </si>
  <si>
    <t>LED显示屏控制软件V1.0</t>
  </si>
  <si>
    <t>支持多种视频格式、图片、动画、Office文件、文字、时钟、走马灯、天气、计时、温湿度、流媒体、网页、采集卡、摄像头、Rss简讯
页面支持一个或多个窗口
支持多个窗口个数不同的页面按次数或播放时长切换播放，且切换过程平滑无黑帧</t>
  </si>
  <si>
    <t>开关电源</t>
  </si>
  <si>
    <t>输入电压:220;
输出功率:200W;
输出电压:4.5V;
工作效率:85%;</t>
  </si>
  <si>
    <t>块</t>
  </si>
  <si>
    <t>钛金包边</t>
  </si>
  <si>
    <t>专为显示屏定制的不锈钢钛金包边
不锈钢厚度1.0mm
颜色可根据用户要求定制</t>
  </si>
  <si>
    <t>钢结构</t>
  </si>
  <si>
    <t>根据用户方提供的图纸及现场勘测,按设计图进行施工
按照《钢结构施工质量验收规范》GB50205-2001进行制作
验收规范:《钢结构工程施工质量验收规范》GB50205</t>
  </si>
  <si>
    <t>智能配电柜</t>
  </si>
  <si>
    <t>三相配电，具有过载、过流、过载保护，软件控制电源系统的开关
具有温湿度采集、开关大屏电源、声音传输功能
可设定任意时间开启和关闭电子显示屏电源
可设定任意时间播放指定节目内容，可设定任意时间关闭计算机</t>
  </si>
  <si>
    <t>视频拼接器</t>
  </si>
  <si>
    <t>视频输出支持32个千兆网口输出，4路10G-OPT光口，最大带载高达2080万像素，最宽支持16384,最高8192。
输入接口包括2路 HDMI2.0,1路 DP1.2+HDMI 2.0二选一,4路 HDMI13,1路USB3.0,支持选配1路 3G-SDI(IN+LOOP)，最大支持3路4K@60HZ信号同时输入
最大可支持12个2K图层或6个4K*1K图层或3个4K图层，全部图层大小和位置可单独调节。4K接口输入2K信号，按2K图层计算图层资源；
集成发送卡和视频处理器功能，连线更少，设备集成度更高，稳定性兼容性大大提升。
支持U盘即插即播功能，最大支持4K级（3840*2160@60fps）图片和视频的流畅播放，播放列表及切换效果支持自定义编排，支持20余种图片切换特效；
支持微信小程序快捷控制，平板快捷控制；</t>
  </si>
  <si>
    <t>播放主机</t>
  </si>
  <si>
    <t>CPU：Intel十二代酷睿I5
内存：16GB
硬盘： 515G SSD 
显示器：LED宽屏23英寸1080P
操作系统:WIN11</t>
  </si>
  <si>
    <r>
      <rPr>
        <sz val="10"/>
        <color rgb="FF000000"/>
        <rFont val="宋体"/>
        <charset val="134"/>
      </rPr>
      <t>台</t>
    </r>
  </si>
  <si>
    <t>显卡</t>
  </si>
  <si>
    <t>显卡类型：专业级
显存类型GDDR5
显存容量5G
CUDA核心1024个
显存位宽192-bit
输出4×DisplayPort接口
功耗：75W</t>
  </si>
  <si>
    <r>
      <rPr>
        <sz val="10"/>
        <color rgb="FF000000"/>
        <rFont val="宋体"/>
        <charset val="134"/>
      </rPr>
      <t>张</t>
    </r>
  </si>
  <si>
    <t>多功能卡</t>
  </si>
  <si>
    <t>使用RS232串口或千兆网口通信
具有定时功能，可以替代定时器和延时器
支持配电箱温度检测，支持外接温湿度模块
支持配电箱湿度检测，支持音频输出
支持接4路光探头实现自动亮度调节，支持8路电源开关控制</t>
  </si>
  <si>
    <t>电缆</t>
  </si>
  <si>
    <t>用途：用户主配电柜到LED屏配电柜之间的线缆
YJV4*70+1*35</t>
  </si>
  <si>
    <t>用途:LED屏配电柜到屏体背后的线缆
rvv3*4铜芯护套软电缆</t>
  </si>
  <si>
    <t>网线</t>
  </si>
  <si>
    <t>产品类型:六类网线
单股线径：0.57±0.2mm
输送距离:100米
传输速率:1000Mbps</t>
  </si>
  <si>
    <t>箱</t>
  </si>
  <si>
    <t>机柜</t>
  </si>
  <si>
    <t>载重:800Kg;
颜色:黑色</t>
  </si>
  <si>
    <t>LED显示屏
（备品备件）</t>
  </si>
  <si>
    <t>2.5单元板20张,2.0单元板6张,
电源6个
接收卡2张</t>
  </si>
  <si>
    <t>P2.5全彩LED字幕屏</t>
  </si>
  <si>
    <t>显示尺寸(mm):10880*640
封装:SMD2121哑黑灯
间距:2.5mm
密度:160000点/㎡
像素点:1R1G1B
模组像素:128点*64点
单元板尺寸:(长)320mm*(高)160mm
屏体厚度:90mm
刷新率：≥3840Hz
白平衡亮度：400-600CD
对比度：5000：1
安装方式：磁吸式
底壳采用全密封设计</t>
  </si>
  <si>
    <t>字幕屏控制系统</t>
  </si>
  <si>
    <t>满足字幕屏使用功能，包含发送卡、接收卡、电源、连接线、电缆线等</t>
  </si>
  <si>
    <t>字幕屏边框</t>
  </si>
  <si>
    <t>规格:45mm*90mm
材质:铝合金
材质厚度:1.2mm
颜色:黑色哑光</t>
  </si>
  <si>
    <t>字幕屏安装背条</t>
  </si>
  <si>
    <t xml:space="preserve">根据用户方提供的图纸及现场勘测,按设计图进行施工
按照《钢结构施工质量验收规范》GB50205-2001进行制作
设计标准:《钢结构设计规范》GB50017-2003
施工标准:《钢结构施工规范》GB50755-2012
验收规范:《钢结构工程施工质量验收规范》GB 50205    </t>
  </si>
  <si>
    <t>2.5单元板2张
电源1个</t>
  </si>
  <si>
    <t>安装/调试/培训</t>
  </si>
  <si>
    <t>乙方负责上门安装产品，以及整体设备的调试
乙方负责为甲方培训出专业的日常操作人员</t>
  </si>
  <si>
    <t>LED显示屏合计金额（元）</t>
  </si>
  <si>
    <t>云南医药健康职业学院富民校区礼堂声光电需求清单（舞台灯光明细表）</t>
  </si>
  <si>
    <t>一，舞台灯光系统</t>
  </si>
  <si>
    <t>LED摇头切割图案灯</t>
  </si>
  <si>
    <t>输入电源：AC100-240V   电源频率：50/60Hz  功率：700W
光源：600WLED模组  色温：7000K
5米距离直径35.2cm流明数值：111000Lux
光束最小角度：4°
放大倍数：4~36度
调光：0-100%线性调光
频闪：1S/25（内置多种频闪效果）
电机扫描参数：
水平扫描：540°(16bit精度)
垂直扫描：270°(16bit精度)
效果特色：
  图案：7个图案+白圆
图案旋转盘：7个玻图+白圆
  颜色：5个颜色+白圆
棱镜1： 六排镜，可双向旋转
  棱镜2：四棱镜，可双向旋转
  雾化：一种新型材料的高亮度的雾化片，可有效提升切入雾化模式的亮度
调焦：线性调焦系统    放大：线性放大系统
CMY：线性CMY混色系统
CTO：2800-6000k色温调节
效果盘：两种动态效果
切割片：4块光栅实现快速，平滑切割，每片光栅切割方向及角度可以独立控制，整个切割模块可以旋转90°
光圈：机械线性光圈
通道模式：35CH   操作模式：DMX /RDM
显示方式：触摸液晶屏
DMX接头：3Pin&amp;5Pin XLR Input&amp;Output
电源接头：炮控尾单进插座
防护等级：IP20
最高使用环境温度：45°</t>
  </si>
  <si>
    <t>ACME、EK、鸿彩、Spark</t>
  </si>
  <si>
    <t>三合一电脑灯</t>
  </si>
  <si>
    <t>电源:AC100-240V     电源频率:50/60Hz
功率:400W     保险：8A/250V，￠5*16
防水系数:IP45    散热方式:风冷
灯珠规格: 380W灯泡     灯珠色温：8000K
灯珠的平均寿命:2,000 小时    DMX控制通道数:16CH
DMX接头:3 Pin XLR输入输出     电源接头：炮控尾输入
操作模式:主从/自动/声控/DMX
水平扫描：540º，（16bit精度扫描）    垂直扫描：270º，（16bit精度扫描）
先进的扫描系统更加快速，温度，安静，具有自动纠错的复位功能
颜色盘:14个固定颜色+白光，色片可任意定位
图案盘:12个固定图案+白光+5个玻璃图案盘，带图案抖动和图案任意定位功能
六彩雾化：1个六彩彩虹效果+一个雾化    调焦：电子调焦，超微顺滑调整焦距
棱镜1：12棱镜，可单独旋转棱镜    棱镜2：8+16棱镜，可旋转棱镜
两个棱镜可重叠使用可正反方向旋转
发光角度：2°      调光：0-100%
频闪：1-25Hz      全彩LCD屏带5个按钮
照度：全亮10米处215000lux
高温自动保护，智能感应温度过高的时间自动关闭灯泡使用灯具冷却后在开泡，保护灯具的安全使用
保灯具拥有双重超温保护，让灯具更加稳
操作模式：主从模式/面板控制模式/独立运行模式</t>
  </si>
  <si>
    <t>LED变焦摇头染色灯</t>
  </si>
  <si>
    <t>输入电源：AC100-240V    电源频率：50/60Hz
功率：600W
光源：19颗40W LED RGBW
调光：0-100%线性调光
频闪：1S/25（内置多种频闪效果）
调焦：有    旋转：有
水平扫描：540°(16bit精度)
垂直扫描：270°(16bit精度)
通道模式：21CH/23CH/35CH/78CH/92CH/97CH/99CH
操作模式：DMX /RDM
显示方式：液晶屏
DMX接头：3Pin XLR Input&amp;Output
电源接头：炮控尾单进插座
防护等级：IP20</t>
  </si>
  <si>
    <t>LED染色灯</t>
  </si>
  <si>
    <t>输入电源：AC100-240V
电源频率：50/60Hz
光源：18颗LED RGBW
3米流明值：1430LUX
光斑角度：25°
频闪：1S/25
控制模式：DMX512、自走、主从、声控、
通道模式：CH4/CH10
DMX接头：3Pin XLR
防护等级：IP20</t>
  </si>
  <si>
    <t>成像灯（面光）</t>
  </si>
  <si>
    <t>输入电源：AC100-240V   电源频率：50/60Hz
功率：310W  保险：6.3A
光源：230W   15米距离流明数值：85000Lux
光束角度：2°
调光：0-100%线性调光
频闪：1S/25（内置多种频闪效果）
水平扫描：630°(16bit精度)
垂直扫描：270°(16bit精度)
图案：10个图案+ 1个白圆+ 3个玻图  
颜色：12个颜色+1个白圆
棱镜1：8棱镜
棱镜2：8+16棱镜
七彩/雾化：有
调焦：有
风扇：5个
通道模式：16CH
操作模式：DMX /自走/RDM
 显示方式：液晶屏
DMX接头：3芯卡龙一进一出
电源接头：单进炮控电源座
防护等级：IP20
最高使用环境温度：45°</t>
  </si>
  <si>
    <t>聚光灯（耳光）</t>
  </si>
  <si>
    <t xml:space="preserve">光    源：200W LED                                                                                                                                     额定电压：AC100-240V.56-60HZ 
额定功率： 250W                                                                                                                                  色    温：(3200±100K/5600±100K)可选  
显色指数：Ra=97
光学系统 ：复眼螺纹镜片
控制协议：RDM协议、DMX512控制协议、自走、自定义程序    
远程控制：自带 RDM远程智能控制，可通过控制系统修改灯具参数
精确线性调光（0-100%）高频率16位65535级别的曲线调光模式，让调光过程中，调光换色更柔和无抖动、拍摄无条纹、无闪烁、无跳变，摄像更清晰真实                                                                                                                           控制面板：LCD液晶显示屏+四按键                                                                                                              通道模式：2CH/3CH                                                                                                                        出光角度：15-60度，手动变焦、电子变焦、按键变焦一体                             
防水等级：IP20                                                                                                                              
铜管散热器，智能风机调节系统，根据灯珠温度动态调整风机强弱，减小共振和碰撞，达到静音效果，液压轴承，静音同时，更提供高达58CFM的大风量保证灯具长时间工作，确保灯体温度保持在最佳状态       
过温保护：内置温度保护传感器，通过自动调节灯具功率来进行过温保护                                                        </t>
  </si>
  <si>
    <t>LED三基色会议灯</t>
  </si>
  <si>
    <t>输入电压AC110V-24V  。
电源：高效率 PFC开关电源。
自然散热最大值135W。
灯珠:SMD2835 单颗0.5W  数量：960颗。
色温：5600K/双色可选择。
显色性≥97  TLCI≥95  。
控制协议DMX512协议,RDM协议。
操作：2.2寸彩色液晶显示屏
发光面:535*285MM。
光学系统：PC级柔光面板抗黄化处理。
冷却系统：航空铝型材纵置散热器。
防护等级：IP20。</t>
  </si>
  <si>
    <t>10W全彩激光</t>
  </si>
  <si>
    <t>全彩动画激光带APP，ILDA电脑
20K振镜扫描角度50º
光源 R:3W/638nm G:3W/520nm B:4W/445nm</t>
  </si>
  <si>
    <t>追光灯</t>
  </si>
  <si>
    <t>技术参数
1. 支持电压:AC90V~240V  50Hz/60Hz
2.耗电功率:620w
3.光源：600w
4.调光：线性调光
5.颜色:（白光，红色, 黄色，绿色，蓝色，橙色) 
6.OTC:8000K 3200K 3800K 4500K 8500K 9500K
7.STROBE:1秒1-7次
8.光圈：线性调节大小
9.控制模式: DMX512 手动模式
10.DMX:5通道
11.散热系统:高强度风冷+纯铜散热+纳米导热+铝型材散热
12.光圈效果:线性光圈大小可调
13.调光：可根据现场要求调节灯光亮度
14.安全措施:符合各种安全标准,IP20保护等级  外 壳:铝合金</t>
  </si>
  <si>
    <t>薄雾机</t>
  </si>
  <si>
    <t>电压： AC220-230V / AC110-120V
功率： 1350W
保险： 8A/16A
首次预热时间： 约 3分钟
温控方式： 电子恒温
雾量调节 支持1-100%调节
烟雾输出量： 4500Cu ft/min
是否可持续输出： 是
耗油量： 约 90分钟/升
无油保护： 支持
油桶容量： 2L
风速调节： 支持10-100%调节
风向调节： 支持
机器自带手动控制方式： LCD液晶显示面板
随机附含控制器： W-5 无线金属遥控
控制协议： DMX512
DMX通道： 2 CH
DMX输入和输出： 3针XLR和5针XLR</t>
  </si>
  <si>
    <t>DJPOWER、翼维、鸿添</t>
  </si>
  <si>
    <t>薄雾油</t>
  </si>
  <si>
    <t>容量：2L
包装规格：6瓶/箱</t>
  </si>
  <si>
    <t>舞台灯光系统合计（元）</t>
  </si>
  <si>
    <t>二，灯光控制系统</t>
  </si>
  <si>
    <t>灯光控制台</t>
  </si>
  <si>
    <t>内置2个电动升降15.4寸触摸屏，1个9寸触摸屏
工业级别主板强大的i5CPU，8G内存，120g固态硬盘
1个LTC时间码触发口
15个带感应电动重放推杆（60mm），50个执行程序按键
2个A/B场电动推杆（100mm）
1个电动总控推杆 、1个调光轮
内置1个18w快充手机充电专用USB口
内置大功率UPS支持无220V开机或接通220V自动开机
6个DMX输出口，1个复合型DMX输入口（可设为输出），
与NPU连接最高可支持65536个通道
1个可控XY轴高精度原装进口轨迹球
6个进口工业级耐磨编码器（带Push功能）
2个千兆网口，支持 NET、ARTNET、等信号
5个USB接口，1个备份USB接入口
2个工作灯接口，可扩展1个显示屏
MIDI输入输出接口
内置2个抽屉 、内置黄色背光机械键盘（背光亮度可调）
宽压工业电源 100V-240V 50/60Hz
支持RDM功能</t>
  </si>
  <si>
    <t>领焰、非蓝、领汇、韵鹏</t>
  </si>
  <si>
    <t>专业信号放大器</t>
  </si>
  <si>
    <t>一进八出分配，信号放大，隔离，静电保护</t>
  </si>
  <si>
    <t>48路4KW直通柜（带机柜）</t>
  </si>
  <si>
    <t>1.48路输出，每路最大输出功率：4KW；
2.三相四线带保护接地供电输入,单相交流220V输出；
3.电源输入也可单相供电；
4.接线柱式总电输入，带安全防护盖；
5.带三相总电开关、带三相电压表和三相电源指示灯
6.每路输出均带单独空气开关；
7.各路输出依序分相，很容易实现三相平衡；
8.输出为国标32A压线端子排。
9.配19英寸高级冷轧钢机柜，前后均为铁门</t>
  </si>
  <si>
    <t>HDL、斯全德、ABL</t>
  </si>
  <si>
    <t>灯钩及保险绳</t>
  </si>
  <si>
    <t>铝合金灯钩</t>
  </si>
  <si>
    <t>安装线材及辅材</t>
  </si>
  <si>
    <t>线管、桥架、电线、电缆、信号线及接插件</t>
  </si>
  <si>
    <t>灯光控制系统合计（元）</t>
  </si>
  <si>
    <t>舞台灯光共合计金额（元）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</si>
</sst>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[$$-409]#,##0.00_ ;\-[$$-409]#,##0.00\ "/>
  </numFmts>
  <fonts count="40">
    <font>
      <sz val="12"/>
      <color theme="1"/>
      <name val="等线"/>
      <charset val="134"/>
      <scheme val="minor"/>
    </font>
    <font>
      <sz val="12"/>
      <color rgb="FF000000"/>
      <name val="Times New Roman"/>
      <charset val="134"/>
    </font>
    <font>
      <b/>
      <sz val="10"/>
      <color rgb="FF000000"/>
      <name val="宋体"/>
      <charset val="134"/>
    </font>
    <font>
      <sz val="11"/>
      <color rgb="FF000000"/>
      <name val="等线"/>
      <charset val="134"/>
    </font>
    <font>
      <sz val="16"/>
      <color rgb="FF000000"/>
      <name val="等线"/>
      <charset val="134"/>
    </font>
    <font>
      <sz val="10"/>
      <color rgb="FF000000"/>
      <name val="微软雅黑"/>
      <charset val="134"/>
    </font>
    <font>
      <sz val="10"/>
      <color rgb="FF000000"/>
      <name val="等线"/>
      <charset val="134"/>
    </font>
    <font>
      <b/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0"/>
      <color rgb="FF000000"/>
      <name val="宋体"/>
      <charset val="134"/>
    </font>
    <font>
      <sz val="11"/>
      <color rgb="FF000000"/>
      <name val="微软雅黑"/>
      <charset val="134"/>
    </font>
    <font>
      <sz val="9"/>
      <color rgb="FF000000"/>
      <name val="等线"/>
      <charset val="134"/>
    </font>
    <font>
      <sz val="10"/>
      <color rgb="FF000000"/>
      <name val="Arial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20"/>
      <color theme="1"/>
      <name val="仿宋"/>
      <charset val="134"/>
    </font>
    <font>
      <sz val="16"/>
      <color theme="1"/>
      <name val="仿宋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DotumChe"/>
      <charset val="134"/>
    </font>
    <font>
      <b/>
      <sz val="10"/>
      <color rgb="FFFF0000"/>
      <name val="微软雅黑"/>
      <charset val="134"/>
    </font>
    <font>
      <b/>
      <sz val="9"/>
      <color rgb="FF000000"/>
      <name val="宋体 (正文)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1" applyNumberFormat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28" fillId="5" borderId="21" applyNumberFormat="0" applyAlignment="0" applyProtection="0">
      <alignment vertical="center"/>
    </xf>
    <xf numFmtId="0" fontId="29" fillId="6" borderId="23" applyNumberFormat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Alignment="1" applyProtection="1">
      <protection locked="0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/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/>
    </xf>
    <xf numFmtId="38" fontId="5" fillId="0" borderId="1" xfId="0" applyNumberFormat="1" applyFont="1" applyBorder="1" applyAlignment="1" applyProtection="1">
      <alignment horizontal="center" vertical="center"/>
    </xf>
    <xf numFmtId="177" fontId="5" fillId="0" borderId="1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vertical="center" wrapText="1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6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176" fontId="12" fillId="0" borderId="1" xfId="0" applyNumberFormat="1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176" fontId="5" fillId="0" borderId="10" xfId="0" applyNumberFormat="1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176" fontId="5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vertical="center" wrapText="1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/>
    <xf numFmtId="49" fontId="8" fillId="0" borderId="1" xfId="0" applyNumberFormat="1" applyFont="1" applyBorder="1" applyAlignment="1" applyProtection="1">
      <alignment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6" fillId="0" borderId="0" xfId="0" applyFont="1">
      <alignment vertical="center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78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49" fontId="5" fillId="0" borderId="9" xfId="0" applyNumberFormat="1" applyFont="1" applyBorder="1" applyAlignment="1" applyProtection="1">
      <alignment horizontal="left" vertical="center" wrapText="1"/>
    </xf>
    <xf numFmtId="49" fontId="5" fillId="0" borderId="9" xfId="0" applyNumberFormat="1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49" fontId="5" fillId="0" borderId="11" xfId="0" applyNumberFormat="1" applyFont="1" applyBorder="1" applyAlignment="1" applyProtection="1">
      <alignment horizontal="left" vertical="center" wrapText="1"/>
    </xf>
    <xf numFmtId="49" fontId="5" fillId="0" borderId="11" xfId="0" applyNumberFormat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3" fillId="0" borderId="0" xfId="0" applyFont="1" applyFill="1" applyAlignment="1"/>
    <xf numFmtId="0" fontId="14" fillId="0" borderId="0" xfId="0" applyFont="1" applyFill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B12" sqref="B12"/>
    </sheetView>
  </sheetViews>
  <sheetFormatPr defaultColWidth="9" defaultRowHeight="15" outlineLevelRow="6" outlineLevelCol="2"/>
  <cols>
    <col min="1" max="2" width="44.1083333333333" style="90" customWidth="1"/>
    <col min="3" max="3" width="44.1083333333333" style="91" customWidth="1"/>
    <col min="4" max="16384" width="9" style="89"/>
  </cols>
  <sheetData>
    <row r="1" s="88" customFormat="1" ht="25.8" customHeight="1" spans="1:3">
      <c r="A1" s="92" t="s">
        <v>0</v>
      </c>
      <c r="B1" s="92"/>
      <c r="C1" s="93"/>
    </row>
    <row r="2" s="89" customFormat="1" ht="24.6" customHeight="1" spans="1:3">
      <c r="A2" s="94" t="s">
        <v>1</v>
      </c>
      <c r="B2" s="94" t="s">
        <v>2</v>
      </c>
      <c r="C2" s="94" t="s">
        <v>3</v>
      </c>
    </row>
    <row r="3" s="89" customFormat="1" ht="24.6" customHeight="1" spans="1:3">
      <c r="A3" s="94">
        <v>1</v>
      </c>
      <c r="B3" s="94" t="s">
        <v>4</v>
      </c>
      <c r="C3" s="94"/>
    </row>
    <row r="4" s="89" customFormat="1" ht="24.6" customHeight="1" spans="1:3">
      <c r="A4" s="94">
        <v>2</v>
      </c>
      <c r="B4" s="94" t="s">
        <v>5</v>
      </c>
      <c r="C4" s="94"/>
    </row>
    <row r="5" s="89" customFormat="1" ht="24.6" customHeight="1" spans="1:3">
      <c r="A5" s="94">
        <v>3</v>
      </c>
      <c r="B5" s="94" t="s">
        <v>6</v>
      </c>
      <c r="C5" s="94"/>
    </row>
    <row r="6" s="89" customFormat="1" ht="24.6" customHeight="1" spans="1:3">
      <c r="A6" s="94">
        <v>4</v>
      </c>
      <c r="B6" s="94" t="s">
        <v>7</v>
      </c>
      <c r="C6" s="94"/>
    </row>
    <row r="7" s="89" customFormat="1" ht="22.8" customHeight="1" spans="1:3">
      <c r="A7" s="94" t="s">
        <v>8</v>
      </c>
      <c r="B7" s="94"/>
      <c r="C7" s="94"/>
    </row>
  </sheetData>
  <mergeCells count="2">
    <mergeCell ref="A1:C1"/>
    <mergeCell ref="A7:B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H47"/>
  <sheetViews>
    <sheetView workbookViewId="0">
      <selection activeCell="D47" sqref="D47:H47"/>
    </sheetView>
  </sheetViews>
  <sheetFormatPr defaultColWidth="9" defaultRowHeight="12.75" customHeight="1" outlineLevelCol="7"/>
  <cols>
    <col min="1" max="1" width="5.33333333333333" style="8" customWidth="1"/>
    <col min="2" max="2" width="17.6666666666667" style="8" customWidth="1"/>
    <col min="3" max="3" width="68" style="8" customWidth="1"/>
    <col min="4" max="5" width="7.16666666666667" style="8" customWidth="1"/>
    <col min="6" max="6" width="8" style="8" customWidth="1"/>
    <col min="7" max="7" width="9.875" style="8" customWidth="1"/>
    <col min="8" max="8" width="17.6666666666667" style="8" customWidth="1"/>
    <col min="9" max="42" width="9" style="8"/>
  </cols>
  <sheetData>
    <row r="1" s="71" customFormat="1" ht="33" customHeight="1" spans="1:8">
      <c r="A1" s="5" t="s">
        <v>9</v>
      </c>
      <c r="B1" s="5"/>
      <c r="C1" s="5"/>
      <c r="D1" s="5"/>
      <c r="E1" s="5"/>
      <c r="F1" s="5"/>
      <c r="G1" s="5"/>
      <c r="H1" s="5"/>
    </row>
    <row r="2" ht="33" customHeight="1" spans="1:8">
      <c r="A2" s="6" t="s">
        <v>1</v>
      </c>
      <c r="B2" s="7" t="s">
        <v>10</v>
      </c>
      <c r="C2" s="7" t="s">
        <v>11</v>
      </c>
      <c r="D2" s="6" t="s">
        <v>12</v>
      </c>
      <c r="E2" s="6" t="s">
        <v>13</v>
      </c>
      <c r="F2" s="7" t="s">
        <v>14</v>
      </c>
      <c r="G2" s="7" t="s">
        <v>15</v>
      </c>
      <c r="H2" s="7" t="s">
        <v>16</v>
      </c>
    </row>
    <row r="3" ht="194.1" customHeight="1" spans="1:8">
      <c r="A3" s="7">
        <v>1</v>
      </c>
      <c r="B3" s="7" t="s">
        <v>17</v>
      </c>
      <c r="C3" s="72" t="s">
        <v>18</v>
      </c>
      <c r="D3" s="7">
        <v>3</v>
      </c>
      <c r="E3" s="7" t="s">
        <v>19</v>
      </c>
      <c r="F3" s="7"/>
      <c r="G3" s="7"/>
      <c r="H3" s="73" t="s">
        <v>20</v>
      </c>
    </row>
    <row r="4" ht="383.1" customHeight="1" spans="1:8">
      <c r="A4" s="7">
        <v>2</v>
      </c>
      <c r="B4" s="7" t="s">
        <v>21</v>
      </c>
      <c r="C4" s="74" t="s">
        <v>22</v>
      </c>
      <c r="D4" s="7">
        <v>1</v>
      </c>
      <c r="E4" s="7" t="s">
        <v>23</v>
      </c>
      <c r="F4" s="7"/>
      <c r="G4" s="7"/>
      <c r="H4" s="73" t="s">
        <v>24</v>
      </c>
    </row>
    <row r="5" ht="360" customHeight="1" spans="1:8">
      <c r="A5" s="7">
        <v>3</v>
      </c>
      <c r="B5" s="7" t="s">
        <v>25</v>
      </c>
      <c r="C5" s="75" t="s">
        <v>26</v>
      </c>
      <c r="D5" s="7">
        <v>10</v>
      </c>
      <c r="E5" s="7" t="s">
        <v>23</v>
      </c>
      <c r="F5" s="7"/>
      <c r="G5" s="7"/>
      <c r="H5" s="73" t="s">
        <v>24</v>
      </c>
    </row>
    <row r="6" ht="105.95" customHeight="1" spans="1:8">
      <c r="A6" s="7">
        <v>4</v>
      </c>
      <c r="B6" s="7" t="s">
        <v>27</v>
      </c>
      <c r="C6" s="72" t="s">
        <v>28</v>
      </c>
      <c r="D6" s="7">
        <v>1</v>
      </c>
      <c r="E6" s="7" t="s">
        <v>23</v>
      </c>
      <c r="F6" s="7"/>
      <c r="G6" s="7"/>
      <c r="H6" s="73" t="s">
        <v>24</v>
      </c>
    </row>
    <row r="7" ht="291" customHeight="1" spans="1:8">
      <c r="A7" s="7">
        <v>5</v>
      </c>
      <c r="B7" s="7" t="s">
        <v>29</v>
      </c>
      <c r="C7" s="72" t="s">
        <v>30</v>
      </c>
      <c r="D7" s="7">
        <v>12</v>
      </c>
      <c r="E7" s="7" t="s">
        <v>23</v>
      </c>
      <c r="F7" s="7"/>
      <c r="G7" s="7"/>
      <c r="H7" s="73" t="s">
        <v>31</v>
      </c>
    </row>
    <row r="8" ht="164.1" customHeight="1" spans="1:8">
      <c r="A8" s="7">
        <v>6</v>
      </c>
      <c r="B8" s="7" t="s">
        <v>32</v>
      </c>
      <c r="C8" s="72" t="s">
        <v>33</v>
      </c>
      <c r="D8" s="7">
        <v>8</v>
      </c>
      <c r="E8" s="7" t="s">
        <v>34</v>
      </c>
      <c r="F8" s="7"/>
      <c r="G8" s="7"/>
      <c r="H8" s="73" t="s">
        <v>31</v>
      </c>
    </row>
    <row r="9" ht="132.95" customHeight="1" spans="1:8">
      <c r="A9" s="7">
        <v>7</v>
      </c>
      <c r="B9" s="7" t="s">
        <v>35</v>
      </c>
      <c r="C9" s="72" t="s">
        <v>36</v>
      </c>
      <c r="D9" s="7">
        <v>4</v>
      </c>
      <c r="E9" s="7" t="s">
        <v>34</v>
      </c>
      <c r="F9" s="7"/>
      <c r="G9" s="7"/>
      <c r="H9" s="73" t="s">
        <v>31</v>
      </c>
    </row>
    <row r="10" ht="216.75" customHeight="1" spans="1:8">
      <c r="A10" s="7">
        <v>8</v>
      </c>
      <c r="B10" s="7" t="s">
        <v>37</v>
      </c>
      <c r="C10" s="75" t="s">
        <v>38</v>
      </c>
      <c r="D10" s="7">
        <v>2</v>
      </c>
      <c r="E10" s="7" t="s">
        <v>23</v>
      </c>
      <c r="F10" s="7"/>
      <c r="G10" s="7"/>
      <c r="H10" s="73" t="s">
        <v>31</v>
      </c>
    </row>
    <row r="11" ht="113.25" customHeight="1" spans="1:8">
      <c r="A11" s="7">
        <v>9</v>
      </c>
      <c r="B11" s="7" t="s">
        <v>39</v>
      </c>
      <c r="C11" s="75" t="s">
        <v>40</v>
      </c>
      <c r="D11" s="7">
        <v>4</v>
      </c>
      <c r="E11" s="7" t="s">
        <v>23</v>
      </c>
      <c r="F11" s="7"/>
      <c r="G11" s="7"/>
      <c r="H11" s="73" t="s">
        <v>31</v>
      </c>
    </row>
    <row r="12" ht="39.95" customHeight="1" spans="1:8">
      <c r="A12" s="7">
        <v>10</v>
      </c>
      <c r="B12" s="7" t="s">
        <v>41</v>
      </c>
      <c r="C12" s="72" t="s">
        <v>42</v>
      </c>
      <c r="D12" s="7">
        <v>1</v>
      </c>
      <c r="E12" s="7" t="s">
        <v>43</v>
      </c>
      <c r="F12" s="7"/>
      <c r="G12" s="7"/>
      <c r="H12" s="73" t="s">
        <v>44</v>
      </c>
    </row>
    <row r="13" ht="51" customHeight="1" spans="1:8">
      <c r="A13" s="7">
        <v>11</v>
      </c>
      <c r="B13" s="7" t="s">
        <v>45</v>
      </c>
      <c r="C13" s="72" t="s">
        <v>46</v>
      </c>
      <c r="D13" s="7">
        <v>2</v>
      </c>
      <c r="E13" s="7" t="s">
        <v>43</v>
      </c>
      <c r="F13" s="7"/>
      <c r="G13" s="7"/>
      <c r="H13" s="73" t="s">
        <v>47</v>
      </c>
    </row>
    <row r="14" ht="228" customHeight="1" spans="1:8">
      <c r="A14" s="7">
        <v>12</v>
      </c>
      <c r="B14" s="7" t="s">
        <v>48</v>
      </c>
      <c r="C14" s="75" t="s">
        <v>49</v>
      </c>
      <c r="D14" s="76">
        <v>5</v>
      </c>
      <c r="E14" s="76" t="s">
        <v>50</v>
      </c>
      <c r="F14" s="76"/>
      <c r="G14" s="76"/>
      <c r="H14" s="7" t="s">
        <v>51</v>
      </c>
    </row>
    <row r="15" ht="389.1" customHeight="1" spans="1:8">
      <c r="A15" s="77">
        <v>13</v>
      </c>
      <c r="B15" s="77" t="s">
        <v>52</v>
      </c>
      <c r="C15" s="78" t="s">
        <v>53</v>
      </c>
      <c r="D15" s="77">
        <v>1</v>
      </c>
      <c r="E15" s="77" t="s">
        <v>23</v>
      </c>
      <c r="F15" s="77"/>
      <c r="G15" s="77"/>
      <c r="H15" s="79" t="s">
        <v>54</v>
      </c>
    </row>
    <row r="16" ht="144.95" customHeight="1" spans="1:8">
      <c r="A16" s="80"/>
      <c r="B16" s="80"/>
      <c r="C16" s="81"/>
      <c r="D16" s="80"/>
      <c r="E16" s="80"/>
      <c r="F16" s="80"/>
      <c r="G16" s="80"/>
      <c r="H16" s="82"/>
    </row>
    <row r="17" ht="207" customHeight="1" spans="1:8">
      <c r="A17" s="7">
        <v>14</v>
      </c>
      <c r="B17" s="7" t="s">
        <v>55</v>
      </c>
      <c r="C17" s="72" t="s">
        <v>56</v>
      </c>
      <c r="D17" s="7">
        <v>2</v>
      </c>
      <c r="E17" s="7" t="s">
        <v>23</v>
      </c>
      <c r="F17" s="7"/>
      <c r="G17" s="7"/>
      <c r="H17" s="73" t="s">
        <v>54</v>
      </c>
    </row>
    <row r="18" ht="156" customHeight="1" spans="1:8">
      <c r="A18" s="7">
        <v>15</v>
      </c>
      <c r="B18" s="7" t="s">
        <v>57</v>
      </c>
      <c r="C18" s="75" t="s">
        <v>58</v>
      </c>
      <c r="D18" s="76">
        <v>2</v>
      </c>
      <c r="E18" s="76" t="s">
        <v>19</v>
      </c>
      <c r="F18" s="76"/>
      <c r="G18" s="76"/>
      <c r="H18" s="7" t="s">
        <v>59</v>
      </c>
    </row>
    <row r="19" ht="123.95" customHeight="1" spans="1:8">
      <c r="A19" s="7">
        <v>16</v>
      </c>
      <c r="B19" s="7" t="s">
        <v>60</v>
      </c>
      <c r="C19" s="75" t="s">
        <v>61</v>
      </c>
      <c r="D19" s="76">
        <v>1</v>
      </c>
      <c r="E19" s="76" t="s">
        <v>34</v>
      </c>
      <c r="F19" s="76"/>
      <c r="G19" s="76"/>
      <c r="H19" s="7" t="s">
        <v>62</v>
      </c>
    </row>
    <row r="20" ht="348.95" customHeight="1" spans="1:8">
      <c r="A20" s="7">
        <v>17</v>
      </c>
      <c r="B20" s="7" t="s">
        <v>63</v>
      </c>
      <c r="C20" s="75" t="s">
        <v>64</v>
      </c>
      <c r="D20" s="7">
        <v>4</v>
      </c>
      <c r="E20" s="7" t="s">
        <v>23</v>
      </c>
      <c r="F20" s="7"/>
      <c r="G20" s="7"/>
      <c r="H20" s="7" t="s">
        <v>65</v>
      </c>
    </row>
    <row r="21" ht="371.1" customHeight="1" spans="1:8">
      <c r="A21" s="7">
        <v>18</v>
      </c>
      <c r="B21" s="7" t="s">
        <v>63</v>
      </c>
      <c r="C21" s="75" t="s">
        <v>66</v>
      </c>
      <c r="D21" s="7">
        <v>5</v>
      </c>
      <c r="E21" s="7" t="s">
        <v>23</v>
      </c>
      <c r="F21" s="7"/>
      <c r="G21" s="7"/>
      <c r="H21" s="7" t="s">
        <v>65</v>
      </c>
    </row>
    <row r="22" ht="303" customHeight="1" spans="1:8">
      <c r="A22" s="7">
        <v>19</v>
      </c>
      <c r="B22" s="7" t="s">
        <v>63</v>
      </c>
      <c r="C22" s="72" t="s">
        <v>67</v>
      </c>
      <c r="D22" s="7">
        <v>2</v>
      </c>
      <c r="E22" s="7" t="s">
        <v>23</v>
      </c>
      <c r="F22" s="7"/>
      <c r="G22" s="7"/>
      <c r="H22" s="7" t="s">
        <v>65</v>
      </c>
    </row>
    <row r="23" ht="201" customHeight="1" spans="1:8">
      <c r="A23" s="7">
        <v>20</v>
      </c>
      <c r="B23" s="7" t="s">
        <v>68</v>
      </c>
      <c r="C23" s="75" t="s">
        <v>69</v>
      </c>
      <c r="D23" s="7">
        <v>12</v>
      </c>
      <c r="E23" s="7" t="s">
        <v>19</v>
      </c>
      <c r="F23" s="7"/>
      <c r="G23" s="7"/>
      <c r="H23" s="7" t="s">
        <v>65</v>
      </c>
    </row>
    <row r="24" ht="186.95" customHeight="1" spans="1:8">
      <c r="A24" s="7">
        <v>21</v>
      </c>
      <c r="B24" s="7" t="s">
        <v>70</v>
      </c>
      <c r="C24" s="75" t="s">
        <v>71</v>
      </c>
      <c r="D24" s="7">
        <v>4</v>
      </c>
      <c r="E24" s="7" t="s">
        <v>19</v>
      </c>
      <c r="F24" s="7"/>
      <c r="G24" s="7"/>
      <c r="H24" s="7" t="s">
        <v>65</v>
      </c>
    </row>
    <row r="25" ht="74.1" customHeight="1" spans="1:8">
      <c r="A25" s="7">
        <v>22</v>
      </c>
      <c r="B25" s="7" t="s">
        <v>72</v>
      </c>
      <c r="C25" s="83" t="s">
        <v>73</v>
      </c>
      <c r="D25" s="7">
        <v>4</v>
      </c>
      <c r="E25" s="7" t="s">
        <v>19</v>
      </c>
      <c r="F25" s="7"/>
      <c r="G25" s="7"/>
      <c r="H25" s="7" t="s">
        <v>65</v>
      </c>
    </row>
    <row r="26" ht="84" customHeight="1" spans="1:8">
      <c r="A26" s="7">
        <v>23</v>
      </c>
      <c r="B26" s="7" t="s">
        <v>74</v>
      </c>
      <c r="C26" s="83" t="s">
        <v>73</v>
      </c>
      <c r="D26" s="7">
        <v>2</v>
      </c>
      <c r="E26" s="7" t="s">
        <v>19</v>
      </c>
      <c r="F26" s="7"/>
      <c r="G26" s="7"/>
      <c r="H26" s="7" t="s">
        <v>65</v>
      </c>
    </row>
    <row r="27" ht="189.95" customHeight="1" spans="1:8">
      <c r="A27" s="7">
        <v>24</v>
      </c>
      <c r="B27" s="7" t="s">
        <v>75</v>
      </c>
      <c r="C27" s="75" t="s">
        <v>76</v>
      </c>
      <c r="D27" s="7">
        <v>4</v>
      </c>
      <c r="E27" s="7" t="s">
        <v>19</v>
      </c>
      <c r="F27" s="7"/>
      <c r="G27" s="7"/>
      <c r="H27" s="7" t="s">
        <v>65</v>
      </c>
    </row>
    <row r="28" ht="201.95" customHeight="1" spans="1:8">
      <c r="A28" s="7">
        <v>25</v>
      </c>
      <c r="B28" s="7" t="s">
        <v>77</v>
      </c>
      <c r="C28" s="84" t="s">
        <v>78</v>
      </c>
      <c r="D28" s="7">
        <v>4</v>
      </c>
      <c r="E28" s="7" t="s">
        <v>19</v>
      </c>
      <c r="F28" s="7"/>
      <c r="G28" s="7"/>
      <c r="H28" s="7" t="s">
        <v>65</v>
      </c>
    </row>
    <row r="29" ht="165.95" customHeight="1" spans="1:8">
      <c r="A29" s="7">
        <v>26</v>
      </c>
      <c r="B29" s="7" t="s">
        <v>79</v>
      </c>
      <c r="C29" s="84" t="s">
        <v>80</v>
      </c>
      <c r="D29" s="7">
        <v>2</v>
      </c>
      <c r="E29" s="7" t="s">
        <v>19</v>
      </c>
      <c r="F29" s="7"/>
      <c r="G29" s="7"/>
      <c r="H29" s="7" t="s">
        <v>65</v>
      </c>
    </row>
    <row r="30" ht="137.1" customHeight="1" spans="1:8">
      <c r="A30" s="7">
        <v>27</v>
      </c>
      <c r="B30" s="7" t="s">
        <v>81</v>
      </c>
      <c r="C30" s="75" t="s">
        <v>82</v>
      </c>
      <c r="D30" s="7">
        <v>2</v>
      </c>
      <c r="E30" s="7" t="s">
        <v>19</v>
      </c>
      <c r="F30" s="7"/>
      <c r="G30" s="7"/>
      <c r="H30" s="7" t="s">
        <v>65</v>
      </c>
    </row>
    <row r="31" ht="36.95" customHeight="1" spans="1:8">
      <c r="A31" s="7">
        <v>28</v>
      </c>
      <c r="B31" s="7" t="s">
        <v>83</v>
      </c>
      <c r="C31" s="75" t="s">
        <v>84</v>
      </c>
      <c r="D31" s="7">
        <v>2</v>
      </c>
      <c r="E31" s="7" t="s">
        <v>34</v>
      </c>
      <c r="F31" s="7"/>
      <c r="G31" s="7"/>
      <c r="H31" s="7" t="s">
        <v>85</v>
      </c>
    </row>
    <row r="32" ht="408" customHeight="1" spans="1:8">
      <c r="A32" s="77">
        <v>29</v>
      </c>
      <c r="B32" s="77" t="s">
        <v>86</v>
      </c>
      <c r="C32" s="85" t="s">
        <v>87</v>
      </c>
      <c r="D32" s="77">
        <v>2</v>
      </c>
      <c r="E32" s="77" t="s">
        <v>23</v>
      </c>
      <c r="F32" s="77"/>
      <c r="G32" s="77"/>
      <c r="H32" s="77" t="s">
        <v>88</v>
      </c>
    </row>
    <row r="33" ht="69.95" customHeight="1" spans="1:8">
      <c r="A33" s="80"/>
      <c r="B33" s="80"/>
      <c r="C33" s="86"/>
      <c r="D33" s="80"/>
      <c r="E33" s="80"/>
      <c r="F33" s="80"/>
      <c r="G33" s="80"/>
      <c r="H33" s="80"/>
    </row>
    <row r="34" ht="324" customHeight="1" spans="1:8">
      <c r="A34" s="7">
        <v>30</v>
      </c>
      <c r="B34" s="7" t="s">
        <v>89</v>
      </c>
      <c r="C34" s="84" t="s">
        <v>90</v>
      </c>
      <c r="D34" s="7">
        <v>4</v>
      </c>
      <c r="E34" s="7" t="s">
        <v>23</v>
      </c>
      <c r="F34" s="7"/>
      <c r="G34" s="7"/>
      <c r="H34" s="76" t="s">
        <v>91</v>
      </c>
    </row>
    <row r="35" ht="39" customHeight="1" spans="1:8">
      <c r="A35" s="7">
        <v>31</v>
      </c>
      <c r="B35" s="7" t="s">
        <v>92</v>
      </c>
      <c r="C35" s="75" t="s">
        <v>93</v>
      </c>
      <c r="D35" s="7">
        <v>1</v>
      </c>
      <c r="E35" s="7" t="s">
        <v>23</v>
      </c>
      <c r="F35" s="7"/>
      <c r="G35" s="7"/>
      <c r="H35" s="76" t="s">
        <v>94</v>
      </c>
    </row>
    <row r="36" ht="39" customHeight="1" spans="1:8">
      <c r="A36" s="7">
        <v>32</v>
      </c>
      <c r="B36" s="7" t="s">
        <v>95</v>
      </c>
      <c r="C36" s="75" t="s">
        <v>96</v>
      </c>
      <c r="D36" s="7">
        <v>2</v>
      </c>
      <c r="E36" s="7" t="s">
        <v>23</v>
      </c>
      <c r="F36" s="7"/>
      <c r="G36" s="7"/>
      <c r="H36" s="76" t="s">
        <v>97</v>
      </c>
    </row>
    <row r="37" ht="42" customHeight="1" spans="1:8">
      <c r="A37" s="7">
        <v>33</v>
      </c>
      <c r="B37" s="7" t="s">
        <v>98</v>
      </c>
      <c r="C37" s="75" t="s">
        <v>99</v>
      </c>
      <c r="D37" s="7">
        <v>1</v>
      </c>
      <c r="E37" s="7" t="s">
        <v>23</v>
      </c>
      <c r="F37" s="7"/>
      <c r="G37" s="7"/>
      <c r="H37" s="76" t="s">
        <v>100</v>
      </c>
    </row>
    <row r="38" ht="111" customHeight="1" spans="1:8">
      <c r="A38" s="7">
        <v>34</v>
      </c>
      <c r="B38" s="7" t="s">
        <v>101</v>
      </c>
      <c r="C38" s="75" t="s">
        <v>102</v>
      </c>
      <c r="D38" s="7">
        <v>3</v>
      </c>
      <c r="E38" s="7" t="s">
        <v>23</v>
      </c>
      <c r="F38" s="7"/>
      <c r="G38" s="7"/>
      <c r="H38" s="76" t="s">
        <v>103</v>
      </c>
    </row>
    <row r="39" ht="38.1" customHeight="1" spans="1:8">
      <c r="A39" s="7">
        <v>35</v>
      </c>
      <c r="B39" s="7" t="s">
        <v>104</v>
      </c>
      <c r="C39" s="75" t="s">
        <v>105</v>
      </c>
      <c r="D39" s="7">
        <v>3</v>
      </c>
      <c r="E39" s="7" t="s">
        <v>34</v>
      </c>
      <c r="F39" s="7"/>
      <c r="G39" s="7"/>
      <c r="H39" s="76" t="s">
        <v>106</v>
      </c>
    </row>
    <row r="40" ht="38.1" customHeight="1" spans="1:8">
      <c r="A40" s="7">
        <v>36</v>
      </c>
      <c r="B40" s="7" t="s">
        <v>107</v>
      </c>
      <c r="C40" s="75" t="s">
        <v>108</v>
      </c>
      <c r="D40" s="7">
        <v>1</v>
      </c>
      <c r="E40" s="7" t="s">
        <v>23</v>
      </c>
      <c r="F40" s="7"/>
      <c r="G40" s="7"/>
      <c r="H40" s="76" t="s">
        <v>109</v>
      </c>
    </row>
    <row r="41" ht="38.1" customHeight="1" spans="1:8">
      <c r="A41" s="7">
        <v>37</v>
      </c>
      <c r="B41" s="7" t="s">
        <v>110</v>
      </c>
      <c r="C41" s="75" t="s">
        <v>111</v>
      </c>
      <c r="D41" s="7">
        <v>1</v>
      </c>
      <c r="E41" s="7" t="s">
        <v>23</v>
      </c>
      <c r="F41" s="7"/>
      <c r="G41" s="7"/>
      <c r="H41" s="76" t="s">
        <v>112</v>
      </c>
    </row>
    <row r="42" ht="38.1" customHeight="1" spans="1:8">
      <c r="A42" s="7">
        <v>38</v>
      </c>
      <c r="B42" s="7" t="s">
        <v>113</v>
      </c>
      <c r="C42" s="75" t="s">
        <v>114</v>
      </c>
      <c r="D42" s="7">
        <v>2</v>
      </c>
      <c r="E42" s="7" t="s">
        <v>23</v>
      </c>
      <c r="F42" s="7"/>
      <c r="G42" s="7"/>
      <c r="H42" s="76" t="s">
        <v>112</v>
      </c>
    </row>
    <row r="43" ht="38.1" customHeight="1" spans="1:8">
      <c r="A43" s="7">
        <v>39</v>
      </c>
      <c r="B43" s="7" t="s">
        <v>115</v>
      </c>
      <c r="C43" s="72" t="s">
        <v>116</v>
      </c>
      <c r="D43" s="7">
        <v>2</v>
      </c>
      <c r="E43" s="7" t="s">
        <v>50</v>
      </c>
      <c r="F43" s="7"/>
      <c r="G43" s="7"/>
      <c r="H43" s="76" t="s">
        <v>112</v>
      </c>
    </row>
    <row r="44" ht="38.1" customHeight="1" spans="1:8">
      <c r="A44" s="7">
        <v>40</v>
      </c>
      <c r="B44" s="7" t="s">
        <v>117</v>
      </c>
      <c r="C44" s="72" t="s">
        <v>118</v>
      </c>
      <c r="D44" s="7">
        <v>2</v>
      </c>
      <c r="E44" s="7" t="s">
        <v>50</v>
      </c>
      <c r="F44" s="7"/>
      <c r="G44" s="7"/>
      <c r="H44" s="76" t="s">
        <v>112</v>
      </c>
    </row>
    <row r="45" ht="38.1" customHeight="1" spans="1:8">
      <c r="A45" s="7">
        <v>41</v>
      </c>
      <c r="B45" s="7" t="s">
        <v>119</v>
      </c>
      <c r="C45" s="72" t="s">
        <v>120</v>
      </c>
      <c r="D45" s="7">
        <v>1</v>
      </c>
      <c r="E45" s="7" t="s">
        <v>121</v>
      </c>
      <c r="F45" s="7"/>
      <c r="G45" s="7"/>
      <c r="H45" s="76" t="s">
        <v>112</v>
      </c>
    </row>
    <row r="46" ht="38.1" customHeight="1" spans="1:8">
      <c r="A46" s="7">
        <v>42</v>
      </c>
      <c r="B46" s="7" t="s">
        <v>122</v>
      </c>
      <c r="C46" s="87" t="s">
        <v>123</v>
      </c>
      <c r="D46" s="7">
        <v>1</v>
      </c>
      <c r="E46" s="7" t="s">
        <v>121</v>
      </c>
      <c r="F46" s="7"/>
      <c r="G46" s="7"/>
      <c r="H46" s="76"/>
    </row>
    <row r="47" ht="25" customHeight="1" spans="1:8">
      <c r="A47" s="7">
        <v>43</v>
      </c>
      <c r="B47" s="69" t="s">
        <v>124</v>
      </c>
      <c r="C47" s="70"/>
      <c r="D47" s="34"/>
      <c r="E47" s="34"/>
      <c r="F47" s="34"/>
      <c r="G47" s="34"/>
      <c r="H47" s="35"/>
    </row>
  </sheetData>
  <mergeCells count="15">
    <mergeCell ref="A1:H1"/>
    <mergeCell ref="B47:C47"/>
    <mergeCell ref="D47:H47"/>
    <mergeCell ref="A15:A16"/>
    <mergeCell ref="A32:A33"/>
    <mergeCell ref="B15:B16"/>
    <mergeCell ref="B32:B33"/>
    <mergeCell ref="C15:C16"/>
    <mergeCell ref="C32:C33"/>
    <mergeCell ref="D15:D16"/>
    <mergeCell ref="D32:D33"/>
    <mergeCell ref="E15:E16"/>
    <mergeCell ref="E32:E33"/>
    <mergeCell ref="H15:H16"/>
    <mergeCell ref="H32:H3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P41"/>
  <sheetViews>
    <sheetView topLeftCell="A37" workbookViewId="0">
      <selection activeCell="C23" sqref="C23"/>
    </sheetView>
  </sheetViews>
  <sheetFormatPr defaultColWidth="9" defaultRowHeight="14.25" customHeight="1"/>
  <cols>
    <col min="1" max="1" width="5.5" style="3" customWidth="1"/>
    <col min="2" max="2" width="17.75" style="4" customWidth="1"/>
    <col min="3" max="3" width="55.6666666666667" style="64" customWidth="1"/>
    <col min="4" max="7" width="7.16666666666667" style="4" customWidth="1"/>
    <col min="8" max="8" width="14.1666666666667" style="4" customWidth="1"/>
  </cols>
  <sheetData>
    <row r="1" ht="30.95" customHeight="1" spans="1:42">
      <c r="A1" s="5" t="s">
        <v>125</v>
      </c>
      <c r="B1" s="5"/>
      <c r="C1" s="5"/>
      <c r="D1" s="5"/>
      <c r="E1" s="5"/>
      <c r="F1" s="5"/>
      <c r="G1" s="5"/>
      <c r="H1" s="5"/>
    </row>
    <row r="2" ht="33" customHeight="1" spans="1:42">
      <c r="A2" s="6" t="s">
        <v>1</v>
      </c>
      <c r="B2" s="7" t="s">
        <v>10</v>
      </c>
      <c r="C2" s="7" t="s">
        <v>11</v>
      </c>
      <c r="D2" s="6" t="s">
        <v>12</v>
      </c>
      <c r="E2" s="6" t="s">
        <v>13</v>
      </c>
      <c r="F2" s="7" t="s">
        <v>14</v>
      </c>
      <c r="G2" s="7" t="s">
        <v>15</v>
      </c>
      <c r="H2" s="7" t="s">
        <v>16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ht="30.95" customHeight="1" spans="1:42">
      <c r="A3" s="26" t="s">
        <v>126</v>
      </c>
      <c r="B3" s="27"/>
      <c r="C3" s="27"/>
      <c r="D3" s="27"/>
      <c r="E3" s="27"/>
      <c r="F3" s="27"/>
      <c r="G3" s="27"/>
      <c r="H3" s="28"/>
    </row>
    <row r="4" ht="108" customHeight="1" spans="1:42">
      <c r="A4" s="7">
        <v>1</v>
      </c>
      <c r="B4" s="7" t="s">
        <v>127</v>
      </c>
      <c r="C4" s="65" t="s">
        <v>128</v>
      </c>
      <c r="D4" s="7">
        <v>1</v>
      </c>
      <c r="E4" s="7" t="s">
        <v>23</v>
      </c>
      <c r="F4" s="7"/>
      <c r="G4" s="7"/>
      <c r="H4" s="7" t="s">
        <v>129</v>
      </c>
    </row>
    <row r="5" ht="108" customHeight="1" spans="1:42">
      <c r="A5" s="7">
        <v>2</v>
      </c>
      <c r="B5" s="7" t="s">
        <v>130</v>
      </c>
      <c r="C5" s="66" t="s">
        <v>128</v>
      </c>
      <c r="D5" s="7">
        <v>7</v>
      </c>
      <c r="E5" s="7" t="s">
        <v>23</v>
      </c>
      <c r="F5" s="7"/>
      <c r="G5" s="7"/>
      <c r="H5" s="7" t="s">
        <v>129</v>
      </c>
    </row>
    <row r="6" ht="108" customHeight="1" spans="1:42">
      <c r="A6" s="7">
        <v>3</v>
      </c>
      <c r="B6" s="7" t="s">
        <v>131</v>
      </c>
      <c r="C6" s="66" t="s">
        <v>128</v>
      </c>
      <c r="D6" s="7">
        <v>2</v>
      </c>
      <c r="E6" s="7" t="s">
        <v>23</v>
      </c>
      <c r="F6" s="7"/>
      <c r="G6" s="7"/>
      <c r="H6" s="7" t="s">
        <v>129</v>
      </c>
    </row>
    <row r="7" ht="123.95" customHeight="1" spans="1:42">
      <c r="A7" s="7">
        <v>4</v>
      </c>
      <c r="B7" s="7" t="s">
        <v>132</v>
      </c>
      <c r="C7" s="66" t="s">
        <v>133</v>
      </c>
      <c r="D7" s="7">
        <v>7</v>
      </c>
      <c r="E7" s="7" t="s">
        <v>23</v>
      </c>
      <c r="F7" s="7"/>
      <c r="G7" s="7"/>
      <c r="H7" s="7" t="s">
        <v>129</v>
      </c>
    </row>
    <row r="8" ht="122.1" customHeight="1" spans="1:42">
      <c r="A8" s="7">
        <v>5</v>
      </c>
      <c r="B8" s="7" t="s">
        <v>134</v>
      </c>
      <c r="C8" s="66" t="s">
        <v>135</v>
      </c>
      <c r="D8" s="7">
        <v>2</v>
      </c>
      <c r="E8" s="7" t="s">
        <v>23</v>
      </c>
      <c r="F8" s="7"/>
      <c r="G8" s="7"/>
      <c r="H8" s="7" t="s">
        <v>129</v>
      </c>
    </row>
    <row r="9" ht="33" customHeight="1" spans="1:42">
      <c r="A9" s="7">
        <v>6</v>
      </c>
      <c r="B9" s="7" t="s">
        <v>136</v>
      </c>
      <c r="C9" s="66" t="s">
        <v>137</v>
      </c>
      <c r="D9" s="7">
        <v>7</v>
      </c>
      <c r="E9" s="7" t="s">
        <v>138</v>
      </c>
      <c r="F9" s="7"/>
      <c r="G9" s="7"/>
      <c r="H9" s="7" t="s">
        <v>129</v>
      </c>
    </row>
    <row r="10" ht="33" customHeight="1" spans="1:42">
      <c r="A10" s="7">
        <v>7</v>
      </c>
      <c r="B10" s="7" t="s">
        <v>139</v>
      </c>
      <c r="C10" s="66" t="s">
        <v>137</v>
      </c>
      <c r="D10" s="7">
        <v>6</v>
      </c>
      <c r="E10" s="7" t="s">
        <v>138</v>
      </c>
      <c r="F10" s="7"/>
      <c r="G10" s="7"/>
      <c r="H10" s="7" t="s">
        <v>129</v>
      </c>
    </row>
    <row r="11" ht="33" customHeight="1" spans="1:42">
      <c r="A11" s="7">
        <v>8</v>
      </c>
      <c r="B11" s="7" t="s">
        <v>140</v>
      </c>
      <c r="C11" s="66" t="s">
        <v>141</v>
      </c>
      <c r="D11" s="7">
        <v>2</v>
      </c>
      <c r="E11" s="7" t="s">
        <v>138</v>
      </c>
      <c r="F11" s="7"/>
      <c r="G11" s="7"/>
      <c r="H11" s="7" t="s">
        <v>129</v>
      </c>
    </row>
    <row r="12" ht="33" customHeight="1" spans="1:42">
      <c r="A12" s="7">
        <v>9</v>
      </c>
      <c r="B12" s="7" t="s">
        <v>142</v>
      </c>
      <c r="C12" s="66" t="s">
        <v>143</v>
      </c>
      <c r="D12" s="7">
        <v>140</v>
      </c>
      <c r="E12" s="7" t="s">
        <v>19</v>
      </c>
      <c r="F12" s="7"/>
      <c r="G12" s="7"/>
      <c r="H12" s="7" t="s">
        <v>129</v>
      </c>
    </row>
    <row r="13" ht="33" customHeight="1" spans="1:42">
      <c r="A13" s="7">
        <v>10</v>
      </c>
      <c r="B13" s="7" t="s">
        <v>144</v>
      </c>
      <c r="C13" s="66" t="s">
        <v>145</v>
      </c>
      <c r="D13" s="7">
        <v>1</v>
      </c>
      <c r="E13" s="7" t="s">
        <v>138</v>
      </c>
      <c r="F13" s="7"/>
      <c r="G13" s="7"/>
      <c r="H13" s="7" t="s">
        <v>129</v>
      </c>
    </row>
    <row r="14" ht="33" customHeight="1" spans="1:42">
      <c r="A14" s="7">
        <v>11</v>
      </c>
      <c r="B14" s="7" t="s">
        <v>146</v>
      </c>
      <c r="C14" s="66" t="s">
        <v>147</v>
      </c>
      <c r="D14" s="7">
        <v>1</v>
      </c>
      <c r="E14" s="7" t="s">
        <v>138</v>
      </c>
      <c r="F14" s="7"/>
      <c r="G14" s="7"/>
      <c r="H14" s="7" t="s">
        <v>129</v>
      </c>
    </row>
    <row r="15" ht="33" customHeight="1" spans="1:42">
      <c r="A15" s="7">
        <v>12</v>
      </c>
      <c r="B15" s="7" t="s">
        <v>148</v>
      </c>
      <c r="C15" s="66" t="s">
        <v>149</v>
      </c>
      <c r="D15" s="7">
        <v>8</v>
      </c>
      <c r="E15" s="7" t="s">
        <v>19</v>
      </c>
      <c r="F15" s="7"/>
      <c r="G15" s="7"/>
      <c r="H15" s="7" t="s">
        <v>129</v>
      </c>
    </row>
    <row r="16" ht="33" customHeight="1" spans="1:42">
      <c r="A16" s="7">
        <v>13</v>
      </c>
      <c r="B16" s="7" t="s">
        <v>150</v>
      </c>
      <c r="C16" s="66" t="s">
        <v>151</v>
      </c>
      <c r="D16" s="7">
        <v>80</v>
      </c>
      <c r="E16" s="7" t="s">
        <v>19</v>
      </c>
      <c r="F16" s="7"/>
      <c r="G16" s="7"/>
      <c r="H16" s="7" t="s">
        <v>129</v>
      </c>
    </row>
    <row r="17" ht="33" customHeight="1" spans="1:42">
      <c r="A17" s="7">
        <v>14</v>
      </c>
      <c r="B17" s="7" t="s">
        <v>152</v>
      </c>
      <c r="C17" s="66" t="s">
        <v>153</v>
      </c>
      <c r="D17" s="7">
        <v>16</v>
      </c>
      <c r="E17" s="7" t="s">
        <v>34</v>
      </c>
      <c r="F17" s="7"/>
      <c r="G17" s="7"/>
      <c r="H17" s="7" t="s">
        <v>129</v>
      </c>
    </row>
    <row r="18" ht="33" customHeight="1" spans="1:42">
      <c r="A18" s="7">
        <v>15</v>
      </c>
      <c r="B18" s="7" t="s">
        <v>154</v>
      </c>
      <c r="C18" s="66" t="s">
        <v>155</v>
      </c>
      <c r="D18" s="7">
        <v>3000</v>
      </c>
      <c r="E18" s="7" t="s">
        <v>156</v>
      </c>
      <c r="F18" s="7"/>
      <c r="G18" s="7"/>
      <c r="H18" s="7" t="s">
        <v>129</v>
      </c>
    </row>
    <row r="19" ht="33" customHeight="1" spans="1:42">
      <c r="A19" s="7">
        <v>16</v>
      </c>
      <c r="B19" s="7" t="s">
        <v>157</v>
      </c>
      <c r="C19" s="66" t="s">
        <v>158</v>
      </c>
      <c r="D19" s="7">
        <v>1</v>
      </c>
      <c r="E19" s="7" t="s">
        <v>23</v>
      </c>
      <c r="F19" s="7"/>
      <c r="G19" s="7"/>
      <c r="H19" s="7" t="s">
        <v>129</v>
      </c>
    </row>
    <row r="20" ht="54.95" customHeight="1" spans="1:42">
      <c r="A20" s="7">
        <v>17</v>
      </c>
      <c r="B20" s="7" t="s">
        <v>159</v>
      </c>
      <c r="C20" s="66" t="s">
        <v>160</v>
      </c>
      <c r="D20" s="7">
        <v>1</v>
      </c>
      <c r="E20" s="7" t="s">
        <v>34</v>
      </c>
      <c r="F20" s="7"/>
      <c r="G20" s="7"/>
      <c r="H20" s="7" t="s">
        <v>129</v>
      </c>
    </row>
    <row r="21" ht="33" customHeight="1" spans="1:42">
      <c r="A21" s="7">
        <v>21</v>
      </c>
      <c r="B21" s="7" t="s">
        <v>161</v>
      </c>
      <c r="C21" s="66" t="s">
        <v>162</v>
      </c>
      <c r="D21" s="7">
        <v>1</v>
      </c>
      <c r="E21" s="7" t="s">
        <v>121</v>
      </c>
      <c r="F21" s="7"/>
      <c r="G21" s="7"/>
      <c r="H21" s="7" t="s">
        <v>129</v>
      </c>
    </row>
    <row r="22" ht="33" customHeight="1" spans="1:42">
      <c r="A22" s="7">
        <v>22</v>
      </c>
      <c r="B22" s="7" t="s">
        <v>163</v>
      </c>
      <c r="C22" s="66" t="s">
        <v>164</v>
      </c>
      <c r="D22" s="7">
        <v>8</v>
      </c>
      <c r="E22" s="7" t="s">
        <v>165</v>
      </c>
      <c r="F22" s="7"/>
      <c r="G22" s="7"/>
      <c r="H22" s="7" t="s">
        <v>166</v>
      </c>
    </row>
    <row r="23" ht="33" customHeight="1" spans="1:42">
      <c r="A23" s="7">
        <v>23</v>
      </c>
      <c r="B23" s="7" t="s">
        <v>167</v>
      </c>
      <c r="C23" s="66" t="s">
        <v>168</v>
      </c>
      <c r="D23" s="7">
        <v>1</v>
      </c>
      <c r="E23" s="7" t="s">
        <v>165</v>
      </c>
      <c r="F23" s="7"/>
      <c r="G23" s="7"/>
      <c r="H23" s="7" t="s">
        <v>166</v>
      </c>
    </row>
    <row r="24" ht="33" customHeight="1" spans="1:42">
      <c r="A24" s="7">
        <v>24</v>
      </c>
      <c r="B24" s="7" t="s">
        <v>169</v>
      </c>
      <c r="C24" s="66" t="s">
        <v>170</v>
      </c>
      <c r="D24" s="7">
        <v>8</v>
      </c>
      <c r="E24" s="7" t="s">
        <v>165</v>
      </c>
      <c r="F24" s="7"/>
      <c r="G24" s="7"/>
      <c r="H24" s="7" t="s">
        <v>166</v>
      </c>
    </row>
    <row r="25" ht="33" customHeight="1" spans="1:42">
      <c r="A25" s="7">
        <v>25</v>
      </c>
      <c r="B25" s="7" t="s">
        <v>171</v>
      </c>
      <c r="C25" s="66" t="s">
        <v>172</v>
      </c>
      <c r="D25" s="7">
        <v>1</v>
      </c>
      <c r="E25" s="7" t="s">
        <v>173</v>
      </c>
      <c r="F25" s="7"/>
      <c r="G25" s="7"/>
      <c r="H25" s="7" t="s">
        <v>166</v>
      </c>
    </row>
    <row r="26" customFormat="1" ht="25" customHeight="1" spans="1:42">
      <c r="A26" s="7">
        <v>26</v>
      </c>
      <c r="B26" s="33" t="s">
        <v>174</v>
      </c>
      <c r="C26" s="34"/>
      <c r="D26" s="67"/>
      <c r="E26" s="67"/>
      <c r="F26" s="67"/>
      <c r="G26" s="67"/>
      <c r="H26" s="6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</row>
    <row r="27" ht="27" customHeight="1" spans="1:42">
      <c r="A27" s="26" t="s">
        <v>175</v>
      </c>
      <c r="B27" s="27"/>
      <c r="C27" s="27"/>
      <c r="D27" s="27"/>
      <c r="E27" s="27"/>
      <c r="F27" s="27"/>
      <c r="G27" s="27"/>
      <c r="H27" s="28"/>
    </row>
    <row r="28" ht="122.1" customHeight="1" spans="1:42">
      <c r="A28" s="7">
        <v>1</v>
      </c>
      <c r="B28" s="7" t="s">
        <v>176</v>
      </c>
      <c r="C28" s="66" t="s">
        <v>177</v>
      </c>
      <c r="D28" s="7">
        <v>84</v>
      </c>
      <c r="E28" s="7" t="s">
        <v>178</v>
      </c>
      <c r="F28" s="7"/>
      <c r="G28" s="7"/>
      <c r="H28" s="7" t="s">
        <v>129</v>
      </c>
    </row>
    <row r="29" ht="122.1" customHeight="1" spans="1:42">
      <c r="A29" s="7">
        <v>2</v>
      </c>
      <c r="B29" s="7" t="s">
        <v>179</v>
      </c>
      <c r="C29" s="66" t="s">
        <v>180</v>
      </c>
      <c r="D29" s="7">
        <v>28</v>
      </c>
      <c r="E29" s="7" t="s">
        <v>178</v>
      </c>
      <c r="F29" s="7"/>
      <c r="G29" s="7"/>
      <c r="H29" s="7" t="s">
        <v>129</v>
      </c>
    </row>
    <row r="30" ht="122.1" customHeight="1" spans="1:42">
      <c r="A30" s="7">
        <v>3</v>
      </c>
      <c r="B30" s="7" t="s">
        <v>181</v>
      </c>
      <c r="C30" s="66" t="s">
        <v>182</v>
      </c>
      <c r="D30" s="7">
        <v>405</v>
      </c>
      <c r="E30" s="7" t="s">
        <v>178</v>
      </c>
      <c r="F30" s="7"/>
      <c r="G30" s="7"/>
      <c r="H30" s="7" t="s">
        <v>129</v>
      </c>
    </row>
    <row r="31" ht="122.1" customHeight="1" spans="1:42">
      <c r="A31" s="7">
        <v>4</v>
      </c>
      <c r="B31" s="7" t="s">
        <v>183</v>
      </c>
      <c r="C31" s="66" t="s">
        <v>184</v>
      </c>
      <c r="D31" s="7">
        <v>135</v>
      </c>
      <c r="E31" s="7" t="s">
        <v>178</v>
      </c>
      <c r="F31" s="7"/>
      <c r="G31" s="7"/>
      <c r="H31" s="7" t="s">
        <v>129</v>
      </c>
    </row>
    <row r="32" ht="122.1" customHeight="1" spans="1:42">
      <c r="A32" s="7">
        <v>5</v>
      </c>
      <c r="B32" s="7" t="s">
        <v>185</v>
      </c>
      <c r="C32" s="66" t="s">
        <v>186</v>
      </c>
      <c r="D32" s="7">
        <v>405</v>
      </c>
      <c r="E32" s="7" t="s">
        <v>178</v>
      </c>
      <c r="F32" s="7"/>
      <c r="G32" s="7"/>
      <c r="H32" s="7" t="s">
        <v>129</v>
      </c>
    </row>
    <row r="33" ht="122.1" customHeight="1" spans="1:42">
      <c r="A33" s="7">
        <v>6</v>
      </c>
      <c r="B33" s="7" t="s">
        <v>187</v>
      </c>
      <c r="C33" s="66" t="s">
        <v>184</v>
      </c>
      <c r="D33" s="7">
        <v>135</v>
      </c>
      <c r="E33" s="7" t="s">
        <v>178</v>
      </c>
      <c r="F33" s="7"/>
      <c r="G33" s="7"/>
      <c r="H33" s="7" t="s">
        <v>129</v>
      </c>
    </row>
    <row r="34" ht="122.1" customHeight="1" spans="1:42">
      <c r="A34" s="7">
        <v>7</v>
      </c>
      <c r="B34" s="7" t="s">
        <v>188</v>
      </c>
      <c r="C34" s="66" t="s">
        <v>189</v>
      </c>
      <c r="D34" s="7">
        <v>252</v>
      </c>
      <c r="E34" s="7" t="s">
        <v>178</v>
      </c>
      <c r="F34" s="7"/>
      <c r="G34" s="7"/>
      <c r="H34" s="7" t="s">
        <v>129</v>
      </c>
    </row>
    <row r="35" ht="122.1" customHeight="1" spans="1:42">
      <c r="A35" s="7">
        <v>8</v>
      </c>
      <c r="B35" s="7" t="s">
        <v>190</v>
      </c>
      <c r="C35" s="66" t="s">
        <v>191</v>
      </c>
      <c r="D35" s="7">
        <v>84</v>
      </c>
      <c r="E35" s="7" t="s">
        <v>178</v>
      </c>
      <c r="F35" s="7"/>
      <c r="G35" s="7"/>
      <c r="H35" s="7" t="s">
        <v>129</v>
      </c>
    </row>
    <row r="36" ht="122.1" customHeight="1" spans="1:42">
      <c r="A36" s="7">
        <v>9</v>
      </c>
      <c r="B36" s="7" t="s">
        <v>192</v>
      </c>
      <c r="C36" s="66" t="s">
        <v>193</v>
      </c>
      <c r="D36" s="7">
        <v>229.5</v>
      </c>
      <c r="E36" s="7" t="s">
        <v>178</v>
      </c>
      <c r="F36" s="7"/>
      <c r="G36" s="7"/>
      <c r="H36" s="7" t="s">
        <v>129</v>
      </c>
    </row>
    <row r="37" ht="122.1" customHeight="1" spans="1:42">
      <c r="A37" s="7">
        <v>10</v>
      </c>
      <c r="B37" s="7" t="s">
        <v>194</v>
      </c>
      <c r="C37" s="66" t="s">
        <v>195</v>
      </c>
      <c r="D37" s="7">
        <v>76.5</v>
      </c>
      <c r="E37" s="7" t="s">
        <v>178</v>
      </c>
      <c r="F37" s="7"/>
      <c r="G37" s="7"/>
      <c r="H37" s="7" t="s">
        <v>129</v>
      </c>
    </row>
    <row r="38" ht="16.5" customHeight="1" spans="1:42">
      <c r="A38" s="68">
        <v>11</v>
      </c>
      <c r="B38" s="7" t="s">
        <v>196</v>
      </c>
      <c r="C38" s="22" t="s">
        <v>197</v>
      </c>
      <c r="D38" s="7">
        <v>1</v>
      </c>
      <c r="E38" s="7" t="s">
        <v>121</v>
      </c>
      <c r="F38" s="7"/>
      <c r="G38" s="7"/>
      <c r="H38" s="7"/>
    </row>
    <row r="39" customFormat="1" ht="25" customHeight="1" spans="1:42">
      <c r="A39" s="68">
        <v>12</v>
      </c>
      <c r="B39" s="33" t="s">
        <v>198</v>
      </c>
      <c r="C39" s="34"/>
      <c r="D39" s="67"/>
      <c r="E39" s="67"/>
      <c r="F39" s="67"/>
      <c r="G39" s="67"/>
      <c r="H39" s="67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</row>
    <row r="40" customFormat="1" ht="25" customHeight="1" spans="1:42">
      <c r="A40" s="26" t="s">
        <v>199</v>
      </c>
      <c r="B40" s="27"/>
      <c r="C40" s="27"/>
      <c r="D40" s="27"/>
      <c r="E40" s="27"/>
      <c r="F40" s="27"/>
      <c r="G40" s="27"/>
      <c r="H40" s="2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</row>
    <row r="41" ht="25" customHeight="1" spans="1:42">
      <c r="A41" s="68">
        <v>1</v>
      </c>
      <c r="B41" s="69" t="s">
        <v>200</v>
      </c>
      <c r="C41" s="70"/>
      <c r="D41" s="70"/>
      <c r="E41" s="70"/>
      <c r="F41" s="70"/>
      <c r="G41" s="70"/>
      <c r="H41" s="70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</row>
  </sheetData>
  <mergeCells count="10">
    <mergeCell ref="A1:H1"/>
    <mergeCell ref="A3:H3"/>
    <mergeCell ref="B26:C26"/>
    <mergeCell ref="D26:H26"/>
    <mergeCell ref="A27:H27"/>
    <mergeCell ref="B39:C39"/>
    <mergeCell ref="D39:H39"/>
    <mergeCell ref="A40:H40"/>
    <mergeCell ref="B41:C41"/>
    <mergeCell ref="D41:H4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P43"/>
  <sheetViews>
    <sheetView tabSelected="1" workbookViewId="0">
      <selection activeCell="B3" sqref="B3:B8"/>
    </sheetView>
  </sheetViews>
  <sheetFormatPr defaultColWidth="9" defaultRowHeight="14.25" customHeight="1"/>
  <cols>
    <col min="1" max="1" width="5.5" style="32" customWidth="1"/>
    <col min="2" max="2" width="21.625" style="8" customWidth="1"/>
    <col min="3" max="5" width="19.1666666666667" style="4" customWidth="1"/>
    <col min="6" max="9" width="7.16666666666667" style="8" customWidth="1"/>
    <col min="10" max="10" width="12.3333333333333" style="4" customWidth="1"/>
  </cols>
  <sheetData>
    <row r="1" ht="24" customHeight="1" spans="1:42">
      <c r="A1" s="5" t="s">
        <v>201</v>
      </c>
      <c r="B1" s="5"/>
      <c r="C1" s="5"/>
      <c r="D1" s="5"/>
      <c r="E1" s="5"/>
      <c r="F1" s="5"/>
      <c r="G1" s="5"/>
      <c r="H1" s="5"/>
      <c r="I1" s="5"/>
      <c r="J1" s="5"/>
    </row>
    <row r="2" customFormat="1" ht="33" customHeight="1" spans="1:42">
      <c r="A2" s="6" t="s">
        <v>1</v>
      </c>
      <c r="B2" s="7" t="s">
        <v>10</v>
      </c>
      <c r="C2" s="33" t="s">
        <v>11</v>
      </c>
      <c r="D2" s="34"/>
      <c r="E2" s="35"/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="30" customFormat="1" ht="144" customHeight="1" spans="1:42">
      <c r="A3" s="12">
        <v>1</v>
      </c>
      <c r="B3" s="12" t="s">
        <v>202</v>
      </c>
      <c r="C3" s="36" t="s">
        <v>203</v>
      </c>
      <c r="D3" s="37"/>
      <c r="E3" s="37"/>
      <c r="F3" s="38">
        <f>D6*E6*0.000001</f>
        <v>66.3552</v>
      </c>
      <c r="G3" s="12" t="s">
        <v>204</v>
      </c>
      <c r="H3" s="39"/>
      <c r="I3" s="39"/>
      <c r="J3" s="40" t="s">
        <v>205</v>
      </c>
    </row>
    <row r="4" s="30" customFormat="1" ht="13.15" customHeight="1" spans="1:42">
      <c r="A4" s="12"/>
      <c r="B4" s="12"/>
      <c r="C4" s="22" t="s">
        <v>206</v>
      </c>
      <c r="D4" s="41">
        <v>36</v>
      </c>
      <c r="E4" s="41">
        <v>36</v>
      </c>
      <c r="F4" s="38"/>
      <c r="G4" s="12"/>
      <c r="H4" s="42"/>
      <c r="I4" s="42"/>
      <c r="J4" s="43"/>
    </row>
    <row r="5" s="30" customFormat="1" ht="13.15" customHeight="1" spans="1:42">
      <c r="A5" s="12"/>
      <c r="B5" s="12"/>
      <c r="C5" s="21" t="s">
        <v>207</v>
      </c>
      <c r="D5" s="41">
        <v>320</v>
      </c>
      <c r="E5" s="41">
        <v>160</v>
      </c>
      <c r="F5" s="38"/>
      <c r="G5" s="12"/>
      <c r="H5" s="42"/>
      <c r="I5" s="42"/>
      <c r="J5" s="43"/>
    </row>
    <row r="6" s="30" customFormat="1" ht="13.15" customHeight="1" spans="1:42">
      <c r="A6" s="12"/>
      <c r="B6" s="12"/>
      <c r="C6" s="22" t="s">
        <v>208</v>
      </c>
      <c r="D6" s="41">
        <v>11520</v>
      </c>
      <c r="E6" s="41">
        <v>5760</v>
      </c>
      <c r="F6" s="38"/>
      <c r="G6" s="12"/>
      <c r="H6" s="42"/>
      <c r="I6" s="42"/>
      <c r="J6" s="43"/>
    </row>
    <row r="7" s="30" customFormat="1" ht="13.15" customHeight="1" spans="1:42">
      <c r="A7" s="12"/>
      <c r="B7" s="12"/>
      <c r="C7" s="21" t="s">
        <v>209</v>
      </c>
      <c r="D7" s="41">
        <v>4608</v>
      </c>
      <c r="E7" s="41">
        <v>2304</v>
      </c>
      <c r="F7" s="38"/>
      <c r="G7" s="12"/>
      <c r="H7" s="42"/>
      <c r="I7" s="42"/>
      <c r="J7" s="43"/>
    </row>
    <row r="8" s="30" customFormat="1" ht="13.15" customHeight="1" spans="1:42">
      <c r="A8" s="12"/>
      <c r="B8" s="12"/>
      <c r="C8" s="21" t="s">
        <v>210</v>
      </c>
      <c r="D8" s="41">
        <v>18</v>
      </c>
      <c r="E8" s="41">
        <v>6</v>
      </c>
      <c r="F8" s="38"/>
      <c r="G8" s="12"/>
      <c r="H8" s="44"/>
      <c r="I8" s="44"/>
      <c r="J8" s="43"/>
    </row>
    <row r="9" s="30" customFormat="1" ht="141" customHeight="1" spans="1:42">
      <c r="A9" s="12">
        <v>2</v>
      </c>
      <c r="B9" s="12" t="s">
        <v>202</v>
      </c>
      <c r="C9" s="36" t="s">
        <v>211</v>
      </c>
      <c r="D9" s="37"/>
      <c r="E9" s="37"/>
      <c r="F9" s="38">
        <f>D12*E12*0.000001</f>
        <v>9.216</v>
      </c>
      <c r="G9" s="12" t="s">
        <v>204</v>
      </c>
      <c r="H9" s="39"/>
      <c r="I9" s="39"/>
      <c r="J9" s="40" t="s">
        <v>205</v>
      </c>
    </row>
    <row r="10" s="30" customFormat="1" ht="13.15" customHeight="1" spans="1:42">
      <c r="A10" s="12"/>
      <c r="B10" s="12"/>
      <c r="C10" s="22" t="s">
        <v>206</v>
      </c>
      <c r="D10" s="45">
        <v>12</v>
      </c>
      <c r="E10" s="45">
        <v>15</v>
      </c>
      <c r="F10" s="38"/>
      <c r="G10" s="12"/>
      <c r="H10" s="42"/>
      <c r="I10" s="42"/>
      <c r="J10" s="43"/>
    </row>
    <row r="11" s="30" customFormat="1" ht="13.15" customHeight="1" spans="1:42">
      <c r="A11" s="12"/>
      <c r="B11" s="12"/>
      <c r="C11" s="21" t="s">
        <v>207</v>
      </c>
      <c r="D11" s="45">
        <v>320</v>
      </c>
      <c r="E11" s="45">
        <v>160</v>
      </c>
      <c r="F11" s="38"/>
      <c r="G11" s="12"/>
      <c r="H11" s="42"/>
      <c r="I11" s="42"/>
      <c r="J11" s="43"/>
    </row>
    <row r="12" s="30" customFormat="1" ht="13.15" customHeight="1" spans="1:42">
      <c r="A12" s="12"/>
      <c r="B12" s="12"/>
      <c r="C12" s="22" t="s">
        <v>208</v>
      </c>
      <c r="D12" s="45">
        <f>D10*D11</f>
        <v>3840</v>
      </c>
      <c r="E12" s="45">
        <f>E10*E11</f>
        <v>2400</v>
      </c>
      <c r="F12" s="38"/>
      <c r="G12" s="12"/>
      <c r="H12" s="42"/>
      <c r="I12" s="42"/>
      <c r="J12" s="43"/>
    </row>
    <row r="13" s="30" customFormat="1" ht="13.15" customHeight="1" spans="1:42">
      <c r="A13" s="12"/>
      <c r="B13" s="12"/>
      <c r="C13" s="21" t="s">
        <v>209</v>
      </c>
      <c r="D13" s="45">
        <f>D10*172</f>
        <v>2064</v>
      </c>
      <c r="E13" s="45">
        <f>E10*86</f>
        <v>1290</v>
      </c>
      <c r="F13" s="38"/>
      <c r="G13" s="12"/>
      <c r="H13" s="42"/>
      <c r="I13" s="42"/>
      <c r="J13" s="43"/>
    </row>
    <row r="14" s="30" customFormat="1" ht="13.15" customHeight="1" spans="1:42">
      <c r="A14" s="12"/>
      <c r="B14" s="12"/>
      <c r="C14" s="21" t="s">
        <v>210</v>
      </c>
      <c r="D14" s="45">
        <f>(ROUNDUP(D10/2,0))</f>
        <v>6</v>
      </c>
      <c r="E14" s="45">
        <f>(ROUNDUP(E10/6,0))</f>
        <v>3</v>
      </c>
      <c r="F14" s="38"/>
      <c r="G14" s="12"/>
      <c r="H14" s="44"/>
      <c r="I14" s="44"/>
      <c r="J14" s="43"/>
    </row>
    <row r="15" s="30" customFormat="1" ht="159" customHeight="1" spans="1:42">
      <c r="A15" s="46">
        <v>3</v>
      </c>
      <c r="B15" s="46" t="s">
        <v>202</v>
      </c>
      <c r="C15" s="47" t="s">
        <v>212</v>
      </c>
      <c r="D15" s="48"/>
      <c r="E15" s="49"/>
      <c r="F15" s="50">
        <f>D18*E18*0.000001</f>
        <v>9.216</v>
      </c>
      <c r="G15" s="46" t="s">
        <v>204</v>
      </c>
      <c r="H15" s="39"/>
      <c r="I15" s="39"/>
      <c r="J15" s="40" t="s">
        <v>205</v>
      </c>
    </row>
    <row r="16" s="30" customFormat="1" ht="13.15" customHeight="1" spans="1:42">
      <c r="A16" s="51"/>
      <c r="B16" s="51"/>
      <c r="C16" s="22" t="s">
        <v>206</v>
      </c>
      <c r="D16" s="45">
        <v>12</v>
      </c>
      <c r="E16" s="45">
        <v>15</v>
      </c>
      <c r="F16" s="52"/>
      <c r="G16" s="51"/>
      <c r="H16" s="42"/>
      <c r="I16" s="42"/>
      <c r="J16" s="43"/>
    </row>
    <row r="17" s="30" customFormat="1" ht="13.15" customHeight="1" spans="1:10">
      <c r="A17" s="51"/>
      <c r="B17" s="51"/>
      <c r="C17" s="21" t="s">
        <v>207</v>
      </c>
      <c r="D17" s="45">
        <v>320</v>
      </c>
      <c r="E17" s="45">
        <v>160</v>
      </c>
      <c r="F17" s="52"/>
      <c r="G17" s="51"/>
      <c r="H17" s="42"/>
      <c r="I17" s="42"/>
      <c r="J17" s="43"/>
    </row>
    <row r="18" s="30" customFormat="1" ht="13.15" customHeight="1" spans="1:10">
      <c r="A18" s="51"/>
      <c r="B18" s="51"/>
      <c r="C18" s="22" t="s">
        <v>208</v>
      </c>
      <c r="D18" s="45">
        <f>D16*D17</f>
        <v>3840</v>
      </c>
      <c r="E18" s="45">
        <f>E16*E17</f>
        <v>2400</v>
      </c>
      <c r="F18" s="52"/>
      <c r="G18" s="51"/>
      <c r="H18" s="42"/>
      <c r="I18" s="42"/>
      <c r="J18" s="43"/>
    </row>
    <row r="19" s="30" customFormat="1" ht="13.15" customHeight="1" spans="1:10">
      <c r="A19" s="51"/>
      <c r="B19" s="51"/>
      <c r="C19" s="21" t="s">
        <v>209</v>
      </c>
      <c r="D19" s="45">
        <f>D16*172</f>
        <v>2064</v>
      </c>
      <c r="E19" s="45">
        <f>E16*86</f>
        <v>1290</v>
      </c>
      <c r="F19" s="52"/>
      <c r="G19" s="51"/>
      <c r="H19" s="42"/>
      <c r="I19" s="42"/>
      <c r="J19" s="43"/>
    </row>
    <row r="20" s="30" customFormat="1" ht="13.15" customHeight="1" spans="1:10">
      <c r="A20" s="53"/>
      <c r="B20" s="53"/>
      <c r="C20" s="21" t="s">
        <v>210</v>
      </c>
      <c r="D20" s="45">
        <f>(ROUNDUP(D16/2,0))</f>
        <v>6</v>
      </c>
      <c r="E20" s="45">
        <f>(ROUNDUP(E16/6,0))</f>
        <v>3</v>
      </c>
      <c r="F20" s="54"/>
      <c r="G20" s="53"/>
      <c r="H20" s="44"/>
      <c r="I20" s="44"/>
      <c r="J20" s="43"/>
    </row>
    <row r="21" s="30" customFormat="1" ht="79.9" customHeight="1" spans="1:10">
      <c r="A21" s="12">
        <v>4</v>
      </c>
      <c r="B21" s="12" t="s">
        <v>213</v>
      </c>
      <c r="C21" s="47" t="s">
        <v>214</v>
      </c>
      <c r="D21" s="48"/>
      <c r="E21" s="49"/>
      <c r="F21" s="12">
        <f>D8*E8+D14*E14+D20*E20</f>
        <v>144</v>
      </c>
      <c r="G21" s="12" t="s">
        <v>215</v>
      </c>
      <c r="H21" s="12"/>
      <c r="I21" s="12"/>
      <c r="J21" s="14" t="s">
        <v>205</v>
      </c>
    </row>
    <row r="22" s="30" customFormat="1" ht="40.15" customHeight="1" spans="1:10">
      <c r="A22" s="12">
        <v>5</v>
      </c>
      <c r="B22" s="12" t="s">
        <v>216</v>
      </c>
      <c r="C22" s="47" t="s">
        <v>217</v>
      </c>
      <c r="D22" s="48"/>
      <c r="E22" s="49"/>
      <c r="F22" s="12">
        <f>F21</f>
        <v>144</v>
      </c>
      <c r="G22" s="12" t="s">
        <v>218</v>
      </c>
      <c r="H22" s="12"/>
      <c r="I22" s="12"/>
      <c r="J22" s="14" t="s">
        <v>205</v>
      </c>
    </row>
    <row r="23" s="30" customFormat="1" ht="70.15" customHeight="1" spans="1:10">
      <c r="A23" s="12">
        <v>6</v>
      </c>
      <c r="B23" s="12" t="s">
        <v>219</v>
      </c>
      <c r="C23" s="47" t="s">
        <v>220</v>
      </c>
      <c r="D23" s="48"/>
      <c r="E23" s="49"/>
      <c r="F23" s="12">
        <v>1</v>
      </c>
      <c r="G23" s="12" t="s">
        <v>34</v>
      </c>
      <c r="H23" s="12"/>
      <c r="I23" s="12"/>
      <c r="J23" s="14" t="s">
        <v>205</v>
      </c>
    </row>
    <row r="24" s="30" customFormat="1" ht="51" customHeight="1" spans="1:10">
      <c r="A24" s="12">
        <v>7</v>
      </c>
      <c r="B24" s="12" t="s">
        <v>221</v>
      </c>
      <c r="C24" s="47" t="s">
        <v>222</v>
      </c>
      <c r="D24" s="48"/>
      <c r="E24" s="49"/>
      <c r="F24" s="12">
        <f>ROUNDUP((D4*E4)/4,0)+90</f>
        <v>414</v>
      </c>
      <c r="G24" s="12" t="s">
        <v>223</v>
      </c>
      <c r="H24" s="12"/>
      <c r="I24" s="12"/>
      <c r="J24" s="14" t="s">
        <v>205</v>
      </c>
    </row>
    <row r="25" s="30" customFormat="1" ht="46.9" customHeight="1" spans="1:10">
      <c r="A25" s="12">
        <v>8</v>
      </c>
      <c r="B25" s="12" t="s">
        <v>224</v>
      </c>
      <c r="C25" s="47" t="s">
        <v>225</v>
      </c>
      <c r="D25" s="48"/>
      <c r="E25" s="49"/>
      <c r="F25" s="38">
        <f>(D6+E6)*2*0.001+(D12+E12)*2*0.001+(D18+E18)*2*0.001</f>
        <v>59.52</v>
      </c>
      <c r="G25" s="12" t="s">
        <v>156</v>
      </c>
      <c r="H25" s="12"/>
      <c r="I25" s="12"/>
      <c r="J25" s="14" t="s">
        <v>205</v>
      </c>
    </row>
    <row r="26" s="30" customFormat="1" ht="67.9" customHeight="1" spans="1:10">
      <c r="A26" s="12">
        <v>9</v>
      </c>
      <c r="B26" s="12" t="s">
        <v>226</v>
      </c>
      <c r="C26" s="47" t="s">
        <v>227</v>
      </c>
      <c r="D26" s="48"/>
      <c r="E26" s="49"/>
      <c r="F26" s="38">
        <f>F3+F9+F15</f>
        <v>84.7872</v>
      </c>
      <c r="G26" s="12" t="s">
        <v>204</v>
      </c>
      <c r="H26" s="12"/>
      <c r="I26" s="12"/>
      <c r="J26" s="14" t="s">
        <v>205</v>
      </c>
    </row>
    <row r="27" s="30" customFormat="1" ht="55.9" customHeight="1" spans="1:10">
      <c r="A27" s="12">
        <v>10</v>
      </c>
      <c r="B27" s="12" t="s">
        <v>228</v>
      </c>
      <c r="C27" s="47" t="s">
        <v>229</v>
      </c>
      <c r="D27" s="48"/>
      <c r="E27" s="49"/>
      <c r="F27" s="12">
        <v>1</v>
      </c>
      <c r="G27" s="12" t="s">
        <v>23</v>
      </c>
      <c r="H27" s="12"/>
      <c r="I27" s="12"/>
      <c r="J27" s="14" t="s">
        <v>205</v>
      </c>
    </row>
    <row r="28" s="31" customFormat="1" ht="192" customHeight="1" spans="1:10">
      <c r="A28" s="12">
        <v>11</v>
      </c>
      <c r="B28" s="12" t="s">
        <v>230</v>
      </c>
      <c r="C28" s="47" t="s">
        <v>231</v>
      </c>
      <c r="D28" s="48"/>
      <c r="E28" s="49"/>
      <c r="F28" s="12">
        <v>1</v>
      </c>
      <c r="G28" s="12" t="s">
        <v>23</v>
      </c>
      <c r="H28" s="12"/>
      <c r="I28" s="12"/>
      <c r="J28" s="14" t="s">
        <v>205</v>
      </c>
    </row>
    <row r="29" s="31" customFormat="1" ht="72.6" customHeight="1" spans="1:10">
      <c r="A29" s="12">
        <v>12</v>
      </c>
      <c r="B29" s="12" t="s">
        <v>232</v>
      </c>
      <c r="C29" s="47" t="s">
        <v>233</v>
      </c>
      <c r="D29" s="48"/>
      <c r="E29" s="49"/>
      <c r="F29" s="55">
        <v>1</v>
      </c>
      <c r="G29" s="55" t="s">
        <v>234</v>
      </c>
      <c r="H29" s="55"/>
      <c r="I29" s="55"/>
      <c r="J29" s="14" t="s">
        <v>205</v>
      </c>
    </row>
    <row r="30" s="30" customFormat="1" ht="102.6" customHeight="1" spans="1:10">
      <c r="A30" s="12">
        <v>13</v>
      </c>
      <c r="B30" s="12" t="s">
        <v>235</v>
      </c>
      <c r="C30" s="47" t="s">
        <v>236</v>
      </c>
      <c r="D30" s="48"/>
      <c r="E30" s="49"/>
      <c r="F30" s="55">
        <v>1</v>
      </c>
      <c r="G30" s="55" t="s">
        <v>237</v>
      </c>
      <c r="H30" s="55"/>
      <c r="I30" s="55"/>
      <c r="J30" s="14" t="s">
        <v>205</v>
      </c>
    </row>
    <row r="31" s="30" customFormat="1" ht="82.9" customHeight="1" spans="1:10">
      <c r="A31" s="12">
        <v>14</v>
      </c>
      <c r="B31" s="12" t="s">
        <v>238</v>
      </c>
      <c r="C31" s="56" t="s">
        <v>239</v>
      </c>
      <c r="D31" s="57"/>
      <c r="E31" s="58"/>
      <c r="F31" s="12">
        <v>1</v>
      </c>
      <c r="G31" s="12" t="s">
        <v>23</v>
      </c>
      <c r="H31" s="12"/>
      <c r="I31" s="12"/>
      <c r="J31" s="14" t="s">
        <v>205</v>
      </c>
    </row>
    <row r="32" s="30" customFormat="1" ht="33" customHeight="1" spans="1:10">
      <c r="A32" s="12">
        <v>15</v>
      </c>
      <c r="B32" s="12" t="s">
        <v>240</v>
      </c>
      <c r="C32" s="56" t="s">
        <v>241</v>
      </c>
      <c r="D32" s="57"/>
      <c r="E32" s="58"/>
      <c r="F32" s="12">
        <v>50</v>
      </c>
      <c r="G32" s="12" t="s">
        <v>156</v>
      </c>
      <c r="H32" s="12"/>
      <c r="I32" s="12"/>
      <c r="J32" s="14" t="s">
        <v>166</v>
      </c>
    </row>
    <row r="33" s="30" customFormat="1" ht="44.45" customHeight="1" spans="1:42">
      <c r="A33" s="12">
        <v>16</v>
      </c>
      <c r="B33" s="12" t="s">
        <v>240</v>
      </c>
      <c r="C33" s="56" t="s">
        <v>242</v>
      </c>
      <c r="D33" s="57"/>
      <c r="E33" s="58"/>
      <c r="F33" s="12">
        <v>5</v>
      </c>
      <c r="G33" s="12" t="s">
        <v>165</v>
      </c>
      <c r="H33" s="12"/>
      <c r="I33" s="12"/>
      <c r="J33" s="14" t="s">
        <v>166</v>
      </c>
    </row>
    <row r="34" s="30" customFormat="1" ht="69" customHeight="1" spans="1:42">
      <c r="A34" s="12">
        <v>17</v>
      </c>
      <c r="B34" s="12" t="s">
        <v>243</v>
      </c>
      <c r="C34" s="56" t="s">
        <v>244</v>
      </c>
      <c r="D34" s="57"/>
      <c r="E34" s="58"/>
      <c r="F34" s="12">
        <v>5</v>
      </c>
      <c r="G34" s="12" t="s">
        <v>245</v>
      </c>
      <c r="H34" s="12"/>
      <c r="I34" s="12"/>
      <c r="J34" s="14" t="s">
        <v>166</v>
      </c>
    </row>
    <row r="35" s="30" customFormat="1" ht="43.15" customHeight="1" spans="1:42">
      <c r="A35" s="12">
        <v>18</v>
      </c>
      <c r="B35" s="12" t="s">
        <v>246</v>
      </c>
      <c r="C35" s="56" t="s">
        <v>247</v>
      </c>
      <c r="D35" s="57"/>
      <c r="E35" s="58"/>
      <c r="F35" s="12">
        <v>1</v>
      </c>
      <c r="G35" s="12" t="s">
        <v>23</v>
      </c>
      <c r="H35" s="12"/>
      <c r="I35" s="12"/>
      <c r="J35" s="14" t="s">
        <v>166</v>
      </c>
    </row>
    <row r="36" s="30" customFormat="1" ht="45" customHeight="1" spans="1:42">
      <c r="A36" s="12">
        <v>19</v>
      </c>
      <c r="B36" s="12" t="s">
        <v>248</v>
      </c>
      <c r="C36" s="56" t="s">
        <v>249</v>
      </c>
      <c r="D36" s="57"/>
      <c r="E36" s="58"/>
      <c r="F36" s="12">
        <v>1</v>
      </c>
      <c r="G36" s="12" t="s">
        <v>121</v>
      </c>
      <c r="H36" s="12"/>
      <c r="I36" s="12"/>
      <c r="J36" s="14" t="s">
        <v>205</v>
      </c>
    </row>
    <row r="37" s="30" customFormat="1" ht="186" customHeight="1" spans="1:42">
      <c r="A37" s="12">
        <v>20</v>
      </c>
      <c r="B37" s="12" t="s">
        <v>250</v>
      </c>
      <c r="C37" s="56" t="s">
        <v>251</v>
      </c>
      <c r="D37" s="57"/>
      <c r="E37" s="58"/>
      <c r="F37" s="7">
        <v>6.96</v>
      </c>
      <c r="G37" s="6" t="s">
        <v>204</v>
      </c>
      <c r="H37" s="6"/>
      <c r="I37" s="6"/>
      <c r="J37" s="14" t="s">
        <v>205</v>
      </c>
    </row>
    <row r="38" s="30" customFormat="1" ht="45" customHeight="1" spans="1:42">
      <c r="A38" s="12">
        <v>21</v>
      </c>
      <c r="B38" s="12" t="s">
        <v>252</v>
      </c>
      <c r="C38" s="56" t="s">
        <v>253</v>
      </c>
      <c r="D38" s="57"/>
      <c r="E38" s="58"/>
      <c r="F38" s="7">
        <v>1</v>
      </c>
      <c r="G38" s="7" t="s">
        <v>34</v>
      </c>
      <c r="H38" s="7"/>
      <c r="I38" s="7"/>
      <c r="J38" s="14" t="s">
        <v>205</v>
      </c>
    </row>
    <row r="39" s="30" customFormat="1" ht="63" customHeight="1" spans="1:42">
      <c r="A39" s="12">
        <v>22</v>
      </c>
      <c r="B39" s="12" t="s">
        <v>254</v>
      </c>
      <c r="C39" s="56" t="s">
        <v>255</v>
      </c>
      <c r="D39" s="57"/>
      <c r="E39" s="58"/>
      <c r="F39" s="7">
        <v>23.04</v>
      </c>
      <c r="G39" s="7" t="s">
        <v>156</v>
      </c>
      <c r="H39" s="7"/>
      <c r="I39" s="7"/>
      <c r="J39" s="14" t="s">
        <v>205</v>
      </c>
    </row>
    <row r="40" s="30" customFormat="1" ht="87" customHeight="1" spans="1:42">
      <c r="A40" s="12">
        <v>23</v>
      </c>
      <c r="B40" s="12" t="s">
        <v>256</v>
      </c>
      <c r="C40" s="56" t="s">
        <v>257</v>
      </c>
      <c r="D40" s="57"/>
      <c r="E40" s="58"/>
      <c r="F40" s="7">
        <v>6.96</v>
      </c>
      <c r="G40" s="7" t="s">
        <v>204</v>
      </c>
      <c r="H40" s="7"/>
      <c r="I40" s="7"/>
      <c r="J40" s="14" t="s">
        <v>205</v>
      </c>
    </row>
    <row r="41" s="30" customFormat="1" ht="45" customHeight="1" spans="1:42">
      <c r="A41" s="12">
        <v>24</v>
      </c>
      <c r="B41" s="12" t="s">
        <v>248</v>
      </c>
      <c r="C41" s="56" t="s">
        <v>258</v>
      </c>
      <c r="D41" s="57"/>
      <c r="E41" s="58"/>
      <c r="F41" s="7">
        <v>1</v>
      </c>
      <c r="G41" s="7" t="s">
        <v>121</v>
      </c>
      <c r="H41" s="7"/>
      <c r="I41" s="7"/>
      <c r="J41" s="14" t="s">
        <v>205</v>
      </c>
    </row>
    <row r="42" s="30" customFormat="1" ht="42" customHeight="1" spans="1:42">
      <c r="A42" s="59">
        <v>25</v>
      </c>
      <c r="B42" s="12" t="s">
        <v>259</v>
      </c>
      <c r="C42" s="56" t="s">
        <v>260</v>
      </c>
      <c r="D42" s="57"/>
      <c r="E42" s="58"/>
      <c r="F42" s="12">
        <v>1</v>
      </c>
      <c r="G42" s="12" t="s">
        <v>121</v>
      </c>
      <c r="H42" s="12"/>
      <c r="I42" s="12"/>
      <c r="J42" s="14"/>
    </row>
    <row r="43" customFormat="1" ht="25" customHeight="1" spans="1:42">
      <c r="A43" s="59">
        <v>26</v>
      </c>
      <c r="B43" s="60" t="s">
        <v>261</v>
      </c>
      <c r="C43" s="61"/>
      <c r="D43" s="61"/>
      <c r="E43" s="62"/>
      <c r="F43" s="63"/>
      <c r="G43" s="61"/>
      <c r="H43" s="61"/>
      <c r="I43" s="61"/>
      <c r="J43" s="62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</row>
  </sheetData>
  <mergeCells count="50">
    <mergeCell ref="A1:J1"/>
    <mergeCell ref="C2:E2"/>
    <mergeCell ref="C3:E3"/>
    <mergeCell ref="C9:E9"/>
    <mergeCell ref="C15:E15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B43:E43"/>
    <mergeCell ref="F43:J43"/>
    <mergeCell ref="A3:A8"/>
    <mergeCell ref="A9:A14"/>
    <mergeCell ref="A15:A20"/>
    <mergeCell ref="B3:B8"/>
    <mergeCell ref="B9:B14"/>
    <mergeCell ref="B15:B20"/>
    <mergeCell ref="F3:F8"/>
    <mergeCell ref="F9:F14"/>
    <mergeCell ref="F15:F20"/>
    <mergeCell ref="G3:G8"/>
    <mergeCell ref="G9:G14"/>
    <mergeCell ref="G15:G20"/>
    <mergeCell ref="H3:H8"/>
    <mergeCell ref="H9:H14"/>
    <mergeCell ref="H15:H20"/>
    <mergeCell ref="I3:I8"/>
    <mergeCell ref="I9:I14"/>
    <mergeCell ref="I15:I20"/>
    <mergeCell ref="J3:J8"/>
    <mergeCell ref="J9:J14"/>
    <mergeCell ref="J15:J20"/>
  </mergeCells>
  <dataValidations count="5">
    <dataValidation type="list" allowBlank="1" showInputMessage="1" showErrorMessage="1" sqref="D5">
      <formula1>"160,192,320,256"</formula1>
    </dataValidation>
    <dataValidation type="list" allowBlank="1" showInputMessage="1" showErrorMessage="1" sqref="E5 E11 E17">
      <formula1>"192,160,256,128"</formula1>
    </dataValidation>
    <dataValidation type="list" allowBlank="1" showInputMessage="1" showErrorMessage="1" sqref="D11 D17">
      <formula1>"192,320,256"</formula1>
    </dataValidation>
    <dataValidation type="list" allowBlank="1" showInputMessage="1" showErrorMessage="1" sqref="G33:I33">
      <formula1>"卷,米"</formula1>
    </dataValidation>
    <dataValidation type="list" allowBlank="1" showInputMessage="1" showErrorMessage="1" sqref="G34:I34">
      <formula1>"箱,米"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P25"/>
  <sheetViews>
    <sheetView topLeftCell="A19" workbookViewId="0">
      <selection activeCell="C39" sqref="C39"/>
    </sheetView>
  </sheetViews>
  <sheetFormatPr defaultColWidth="9" defaultRowHeight="14.25" customHeight="1"/>
  <cols>
    <col min="1" max="1" width="5.5" style="3" customWidth="1"/>
    <col min="2" max="2" width="18.6666666666667" style="4" customWidth="1"/>
    <col min="3" max="3" width="55.6666666666667" style="4" customWidth="1"/>
    <col min="4" max="7" width="7.16666666666667" style="4" customWidth="1"/>
    <col min="8" max="8" width="20.1666666666667" style="4" customWidth="1"/>
  </cols>
  <sheetData>
    <row r="1" customHeight="1" spans="1:42">
      <c r="A1" s="5" t="s">
        <v>262</v>
      </c>
      <c r="B1" s="5"/>
      <c r="C1" s="5"/>
      <c r="D1" s="5"/>
      <c r="E1" s="5"/>
      <c r="F1" s="5"/>
      <c r="G1" s="5"/>
      <c r="H1" s="5"/>
    </row>
    <row r="2" ht="33" customHeight="1" spans="1:42">
      <c r="A2" s="6" t="s">
        <v>1</v>
      </c>
      <c r="B2" s="7" t="s">
        <v>10</v>
      </c>
      <c r="C2" s="7" t="s">
        <v>11</v>
      </c>
      <c r="D2" s="6" t="s">
        <v>12</v>
      </c>
      <c r="E2" s="6" t="s">
        <v>13</v>
      </c>
      <c r="F2" s="7" t="s">
        <v>14</v>
      </c>
      <c r="G2" s="7" t="s">
        <v>15</v>
      </c>
      <c r="H2" s="7" t="s">
        <v>16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="1" customFormat="1" customHeight="1" spans="1:42">
      <c r="A3" s="9" t="s">
        <v>263</v>
      </c>
      <c r="B3" s="9"/>
      <c r="C3" s="9"/>
      <c r="D3" s="9"/>
      <c r="E3" s="9"/>
      <c r="F3" s="9"/>
      <c r="G3" s="9"/>
      <c r="H3" s="10"/>
    </row>
    <row r="4" s="1" customFormat="1" ht="408.95" customHeight="1" spans="1:42">
      <c r="A4" s="11">
        <v>1</v>
      </c>
      <c r="B4" s="12" t="s">
        <v>264</v>
      </c>
      <c r="C4" s="13" t="s">
        <v>265</v>
      </c>
      <c r="D4" s="11">
        <v>11</v>
      </c>
      <c r="E4" s="12" t="s">
        <v>23</v>
      </c>
      <c r="F4" s="12"/>
      <c r="G4" s="12"/>
      <c r="H4" s="14" t="s">
        <v>266</v>
      </c>
    </row>
    <row r="5" s="1" customFormat="1" ht="347.1" customHeight="1" spans="1:42">
      <c r="A5" s="11">
        <v>2</v>
      </c>
      <c r="B5" s="12" t="s">
        <v>267</v>
      </c>
      <c r="C5" s="13" t="s">
        <v>268</v>
      </c>
      <c r="D5" s="11">
        <v>34</v>
      </c>
      <c r="E5" s="12" t="s">
        <v>23</v>
      </c>
      <c r="F5" s="12"/>
      <c r="G5" s="12"/>
      <c r="H5" s="14" t="s">
        <v>266</v>
      </c>
    </row>
    <row r="6" s="1" customFormat="1" ht="210.95" customHeight="1" spans="1:42">
      <c r="A6" s="11">
        <v>3</v>
      </c>
      <c r="B6" s="15" t="s">
        <v>269</v>
      </c>
      <c r="C6" s="13" t="s">
        <v>270</v>
      </c>
      <c r="D6" s="11">
        <v>12</v>
      </c>
      <c r="E6" s="12" t="s">
        <v>23</v>
      </c>
      <c r="F6" s="12"/>
      <c r="G6" s="12"/>
      <c r="H6" s="14" t="s">
        <v>266</v>
      </c>
    </row>
    <row r="7" s="1" customFormat="1" ht="158.1" customHeight="1" spans="1:42">
      <c r="A7" s="11">
        <v>4</v>
      </c>
      <c r="B7" s="12" t="s">
        <v>271</v>
      </c>
      <c r="C7" s="13" t="s">
        <v>272</v>
      </c>
      <c r="D7" s="11">
        <v>108</v>
      </c>
      <c r="E7" s="12" t="s">
        <v>23</v>
      </c>
      <c r="F7" s="12"/>
      <c r="G7" s="12"/>
      <c r="H7" s="14" t="s">
        <v>266</v>
      </c>
    </row>
    <row r="8" s="1" customFormat="1" ht="327" customHeight="1" spans="1:42">
      <c r="A8" s="11">
        <v>5</v>
      </c>
      <c r="B8" s="12" t="s">
        <v>273</v>
      </c>
      <c r="C8" s="13" t="s">
        <v>274</v>
      </c>
      <c r="D8" s="11">
        <v>14</v>
      </c>
      <c r="E8" s="12" t="s">
        <v>23</v>
      </c>
      <c r="F8" s="12"/>
      <c r="G8" s="12"/>
      <c r="H8" s="14" t="s">
        <v>266</v>
      </c>
    </row>
    <row r="9" s="1" customFormat="1" ht="290.1" customHeight="1" spans="1:42">
      <c r="A9" s="11">
        <v>6</v>
      </c>
      <c r="B9" s="12" t="s">
        <v>275</v>
      </c>
      <c r="C9" s="13" t="s">
        <v>276</v>
      </c>
      <c r="D9" s="11">
        <v>12</v>
      </c>
      <c r="E9" s="12" t="s">
        <v>23</v>
      </c>
      <c r="F9" s="12"/>
      <c r="G9" s="12"/>
      <c r="H9" s="14" t="s">
        <v>266</v>
      </c>
    </row>
    <row r="10" s="1" customFormat="1" ht="173.1" customHeight="1" spans="1:42">
      <c r="A10" s="11">
        <v>7</v>
      </c>
      <c r="B10" s="12" t="s">
        <v>277</v>
      </c>
      <c r="C10" s="13" t="s">
        <v>278</v>
      </c>
      <c r="D10" s="11">
        <v>14</v>
      </c>
      <c r="E10" s="12" t="s">
        <v>23</v>
      </c>
      <c r="F10" s="12"/>
      <c r="G10" s="12"/>
      <c r="H10" s="14" t="s">
        <v>266</v>
      </c>
    </row>
    <row r="11" s="1" customFormat="1" ht="69.95" customHeight="1" spans="1:42">
      <c r="A11" s="11">
        <v>8</v>
      </c>
      <c r="B11" s="15" t="s">
        <v>279</v>
      </c>
      <c r="C11" s="13" t="s">
        <v>280</v>
      </c>
      <c r="D11" s="11">
        <v>1</v>
      </c>
      <c r="E11" s="12" t="s">
        <v>23</v>
      </c>
      <c r="F11" s="12"/>
      <c r="G11" s="12"/>
      <c r="H11" s="14" t="s">
        <v>266</v>
      </c>
    </row>
    <row r="12" s="1" customFormat="1" ht="219.95" customHeight="1" spans="1:42">
      <c r="A12" s="11">
        <v>9</v>
      </c>
      <c r="B12" s="12" t="s">
        <v>281</v>
      </c>
      <c r="C12" s="13" t="s">
        <v>282</v>
      </c>
      <c r="D12" s="11">
        <v>2</v>
      </c>
      <c r="E12" s="12" t="s">
        <v>23</v>
      </c>
      <c r="F12" s="12"/>
      <c r="G12" s="12"/>
      <c r="H12" s="14" t="s">
        <v>266</v>
      </c>
    </row>
    <row r="13" s="1" customFormat="1" ht="252" customHeight="1" spans="1:42">
      <c r="A13" s="11">
        <v>10</v>
      </c>
      <c r="B13" s="7" t="s">
        <v>283</v>
      </c>
      <c r="C13" s="13" t="s">
        <v>284</v>
      </c>
      <c r="D13" s="16">
        <v>2</v>
      </c>
      <c r="E13" s="17" t="s">
        <v>23</v>
      </c>
      <c r="F13" s="17"/>
      <c r="G13" s="17"/>
      <c r="H13" s="14" t="s">
        <v>285</v>
      </c>
    </row>
    <row r="14" s="2" customFormat="1" ht="28.5" customHeight="1" spans="1:42">
      <c r="A14" s="11">
        <v>11</v>
      </c>
      <c r="B14" s="7" t="s">
        <v>286</v>
      </c>
      <c r="C14" s="13" t="s">
        <v>287</v>
      </c>
      <c r="D14" s="16">
        <v>1</v>
      </c>
      <c r="E14" s="17" t="s">
        <v>245</v>
      </c>
      <c r="F14" s="17"/>
      <c r="G14" s="17"/>
      <c r="H14" s="14" t="s">
        <v>285</v>
      </c>
    </row>
    <row r="15" customFormat="1" ht="25" customHeight="1" spans="1:42">
      <c r="A15" s="11">
        <v>12</v>
      </c>
      <c r="B15" s="18" t="s">
        <v>288</v>
      </c>
      <c r="C15" s="19"/>
      <c r="D15" s="20"/>
      <c r="E15" s="20"/>
      <c r="F15" s="20"/>
      <c r="G15" s="20"/>
      <c r="H15" s="20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</row>
    <row r="16" s="1" customFormat="1" ht="16.5" customHeight="1" spans="1:42">
      <c r="A16" s="9" t="s">
        <v>289</v>
      </c>
      <c r="B16" s="9"/>
      <c r="C16" s="9"/>
      <c r="D16" s="9"/>
      <c r="E16" s="9"/>
      <c r="F16" s="9"/>
      <c r="G16" s="9"/>
      <c r="H16" s="14"/>
    </row>
    <row r="17" s="1" customFormat="1" ht="264" customHeight="1" spans="1:42">
      <c r="A17" s="11">
        <v>12</v>
      </c>
      <c r="B17" s="12" t="s">
        <v>290</v>
      </c>
      <c r="C17" s="21" t="s">
        <v>291</v>
      </c>
      <c r="D17" s="11">
        <v>1</v>
      </c>
      <c r="E17" s="11" t="s">
        <v>23</v>
      </c>
      <c r="F17" s="11"/>
      <c r="G17" s="11"/>
      <c r="H17" s="14" t="s">
        <v>292</v>
      </c>
    </row>
    <row r="18" s="1" customFormat="1" ht="30" customHeight="1" spans="1:42">
      <c r="A18" s="11">
        <v>13</v>
      </c>
      <c r="B18" s="12" t="s">
        <v>293</v>
      </c>
      <c r="C18" s="22" t="s">
        <v>294</v>
      </c>
      <c r="D18" s="11">
        <v>8</v>
      </c>
      <c r="E18" s="11" t="s">
        <v>23</v>
      </c>
      <c r="F18" s="11"/>
      <c r="G18" s="11"/>
      <c r="H18" s="14" t="s">
        <v>266</v>
      </c>
    </row>
    <row r="19" s="1" customFormat="1" ht="144" customHeight="1" spans="1:42">
      <c r="A19" s="11">
        <v>14</v>
      </c>
      <c r="B19" s="7" t="s">
        <v>295</v>
      </c>
      <c r="C19" s="13" t="s">
        <v>296</v>
      </c>
      <c r="D19" s="11">
        <v>1</v>
      </c>
      <c r="E19" s="11" t="s">
        <v>23</v>
      </c>
      <c r="F19" s="11"/>
      <c r="G19" s="11"/>
      <c r="H19" s="14" t="s">
        <v>297</v>
      </c>
    </row>
    <row r="20" s="1" customFormat="1" ht="16.5" customHeight="1" spans="1:42">
      <c r="A20" s="11">
        <v>15</v>
      </c>
      <c r="B20" s="7" t="s">
        <v>298</v>
      </c>
      <c r="C20" s="13" t="s">
        <v>299</v>
      </c>
      <c r="D20" s="11">
        <v>234</v>
      </c>
      <c r="E20" s="11" t="s">
        <v>34</v>
      </c>
      <c r="F20" s="11"/>
      <c r="G20" s="11"/>
      <c r="H20" s="14" t="s">
        <v>266</v>
      </c>
    </row>
    <row r="21" s="1" customFormat="1" ht="16.5" customHeight="1" spans="1:42">
      <c r="A21" s="11">
        <v>16</v>
      </c>
      <c r="B21" s="12" t="s">
        <v>300</v>
      </c>
      <c r="C21" s="22" t="s">
        <v>301</v>
      </c>
      <c r="D21" s="11">
        <v>1</v>
      </c>
      <c r="E21" s="11" t="s">
        <v>121</v>
      </c>
      <c r="F21" s="11"/>
      <c r="G21" s="11"/>
      <c r="H21" s="14" t="s">
        <v>166</v>
      </c>
    </row>
    <row r="22" s="1" customFormat="1" ht="16.5" customHeight="1" spans="1:42">
      <c r="A22" s="11">
        <v>17</v>
      </c>
      <c r="B22" s="12" t="s">
        <v>196</v>
      </c>
      <c r="C22" s="22" t="s">
        <v>123</v>
      </c>
      <c r="D22" s="11">
        <v>1</v>
      </c>
      <c r="E22" s="11" t="s">
        <v>121</v>
      </c>
      <c r="F22" s="11"/>
      <c r="G22" s="11"/>
      <c r="H22" s="10"/>
    </row>
    <row r="23" customFormat="1" ht="25" customHeight="1" spans="1:42">
      <c r="A23" s="11">
        <v>18</v>
      </c>
      <c r="B23" s="18" t="s">
        <v>302</v>
      </c>
      <c r="C23" s="23"/>
      <c r="D23" s="24"/>
      <c r="E23" s="19"/>
      <c r="F23" s="19"/>
      <c r="G23" s="19"/>
      <c r="H23" s="2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</row>
    <row r="24" customFormat="1" ht="25" customHeight="1" spans="1:42">
      <c r="A24" s="26" t="s">
        <v>199</v>
      </c>
      <c r="B24" s="27"/>
      <c r="C24" s="27"/>
      <c r="D24" s="27"/>
      <c r="E24" s="27"/>
      <c r="F24" s="27"/>
      <c r="G24" s="27"/>
      <c r="H24" s="2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</row>
    <row r="25" ht="25" customHeight="1" spans="1:42">
      <c r="A25" s="11">
        <v>1</v>
      </c>
      <c r="B25" s="18" t="s">
        <v>303</v>
      </c>
      <c r="C25" s="19"/>
      <c r="D25" s="29"/>
      <c r="E25" s="29"/>
      <c r="F25" s="29"/>
      <c r="G25" s="29"/>
      <c r="H25" s="29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</row>
  </sheetData>
  <protectedRanges>
    <protectedRange sqref="C17" name="区域1"/>
  </protectedRanges>
  <mergeCells count="10">
    <mergeCell ref="A1:H1"/>
    <mergeCell ref="A3:E3"/>
    <mergeCell ref="B15:C15"/>
    <mergeCell ref="D15:H15"/>
    <mergeCell ref="A16:E16"/>
    <mergeCell ref="B23:C23"/>
    <mergeCell ref="D23:H23"/>
    <mergeCell ref="A24:H24"/>
    <mergeCell ref="B25:C25"/>
    <mergeCell ref="D25:H25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1" master="" otherUserPermission="visible"/>
  <rangeList sheetStid="2" master="" otherUserPermission="visible"/>
  <rangeList sheetStid="3" master="" otherUserPermission="visible"/>
  <rangeList sheetStid="4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报价汇总表</vt:lpstr>
      <vt:lpstr>音响系统</vt:lpstr>
      <vt:lpstr>舞台机械</vt:lpstr>
      <vt:lpstr>LED显示屏</vt:lpstr>
      <vt:lpstr>舞台灯光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毛金</cp:lastModifiedBy>
  <dcterms:created xsi:type="dcterms:W3CDTF">2006-09-16T00:00:00Z</dcterms:created>
  <dcterms:modified xsi:type="dcterms:W3CDTF">2025-12-09T06:48:41Z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7FA9617C4AB54A618ADD6C6D0FF219C6_12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